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991" activeTab="0"/>
  </bookViews>
  <sheets>
    <sheet name="Planilha1" sheetId="1" r:id="rId1"/>
    <sheet name="Planilha2" sheetId="2" r:id="rId2"/>
    <sheet name="Planilha3" sheetId="3" r:id="rId3"/>
  </sheets>
  <definedNames/>
  <calcPr fullCalcOnLoad="1"/>
</workbook>
</file>

<file path=xl/sharedStrings.xml><?xml version="1.0" encoding="utf-8"?>
<sst xmlns="http://schemas.openxmlformats.org/spreadsheetml/2006/main" count="196" uniqueCount="89">
  <si>
    <t>Ação/Unidade Gestora Responsável/Plano Interno/Natureza de Despesa – Valores para 2017</t>
  </si>
  <si>
    <t>20RL Funcionamento das Instituições Federais de Educação Profissional e Tecnológica</t>
  </si>
  <si>
    <t xml:space="preserve">                    F20RLPXXXXP – Custeio </t>
  </si>
  <si>
    <t>Reitoria</t>
  </si>
  <si>
    <t>Araquari</t>
  </si>
  <si>
    <t>Blumenau</t>
  </si>
  <si>
    <t>Camboriú</t>
  </si>
  <si>
    <t>Concórdia</t>
  </si>
  <si>
    <t>Fraiburgo</t>
  </si>
  <si>
    <t>Ibirama</t>
  </si>
  <si>
    <t>Luzerna</t>
  </si>
  <si>
    <t>Rio do Sul</t>
  </si>
  <si>
    <t>S. F. Do Sul</t>
  </si>
  <si>
    <t>Santa Rosa do Sul</t>
  </si>
  <si>
    <t>Videira</t>
  </si>
  <si>
    <t>Pesquisa</t>
  </si>
  <si>
    <t>Extensão</t>
  </si>
  <si>
    <t>Brusque</t>
  </si>
  <si>
    <t>São B do Sul</t>
  </si>
  <si>
    <t>Abelardo Luz</t>
  </si>
  <si>
    <t>Avançado Sombrio</t>
  </si>
  <si>
    <t>EAD</t>
  </si>
  <si>
    <t>Inovação Tecnológica</t>
  </si>
  <si>
    <t>TOTAL</t>
  </si>
  <si>
    <t xml:space="preserve">                              3.3.90.14 Diárias - Civil</t>
  </si>
  <si>
    <t xml:space="preserve">                              3.3.90.30 Material de Consumo</t>
  </si>
  <si>
    <t>3.3.90.30.17 Material de Processamento de Dados</t>
  </si>
  <si>
    <t xml:space="preserve">                              3.3.90.35 Serviço de Consultoria</t>
  </si>
  <si>
    <t>3.3.90.35.04 Consultoria em Tecnologia da informação</t>
  </si>
  <si>
    <t xml:space="preserve">                              3.3.90.33 Passagens e Despesas com Locomoção</t>
  </si>
  <si>
    <t xml:space="preserve">                              3.3.90.36 Outros Serviços de Terceiros - Pessoa Física</t>
  </si>
  <si>
    <t>3.3.90.36.54 Manut. Cons. Equip. De Processamento de Dados</t>
  </si>
  <si>
    <t>3.3.90.36.57 Serviços Técnicos Profissionais de T.I.</t>
  </si>
  <si>
    <t xml:space="preserve">                              3.3.90.37 Locação de Mão-de-Obra</t>
  </si>
  <si>
    <t xml:space="preserve"> 3.3.90.37.09 Manutenção de software            </t>
  </si>
  <si>
    <t xml:space="preserve"> 3.3.90.37.27 Suporte de infraestrutura de T.I.</t>
  </si>
  <si>
    <t xml:space="preserve"> 3.3.90.37.28 Suporte a usuários de T.I.        </t>
  </si>
  <si>
    <t xml:space="preserve">                              3.3.90.39 Outros Serviços de Terceiros - Pessoa Jurídica</t>
  </si>
  <si>
    <t>3.3.90.39.08 Manutenção de software</t>
  </si>
  <si>
    <t>3.3.90.39.11 Locação de software</t>
  </si>
  <si>
    <t>3.3.90.39.26 Desenvolvimento de software</t>
  </si>
  <si>
    <t>3.3.90.39.27 Suporte de Infraestrutura</t>
  </si>
  <si>
    <t>3.3.90.39.28 Suporte a usuários de T.I.</t>
  </si>
  <si>
    <t>3.3.90.39.30 Hospedagem de sistemas</t>
  </si>
  <si>
    <t>3.3.90.39.31 Locação de equipamentos de processamento de dados</t>
  </si>
  <si>
    <t>3.3.90.39.56 Serviços de Tecnologia da Informação</t>
  </si>
  <si>
    <t>3.3.90.39.57 Serviços de Processamento de dados</t>
  </si>
  <si>
    <t>3.3.90.39.94 Aquisição de softwares</t>
  </si>
  <si>
    <t>3.3.90.39.95 Manut. Cons. Equip. De processamento de dados</t>
  </si>
  <si>
    <t xml:space="preserve">                              3.3.90.93 Indenizações e Restituições</t>
  </si>
  <si>
    <t xml:space="preserve">                              3.3.91.39 Outros Serviços de Terceiros - Pessoa Jurídica</t>
  </si>
  <si>
    <t xml:space="preserve">                              3.3.90.18 Bolsas</t>
  </si>
  <si>
    <t xml:space="preserve">                             33.50.00 Anuidade Conif</t>
  </si>
  <si>
    <t xml:space="preserve">                             33.90.20 Auxilio a pesquisador</t>
  </si>
  <si>
    <t xml:space="preserve">               Ajuda de Custo</t>
  </si>
  <si>
    <t xml:space="preserve">               Auxilio Moradia</t>
  </si>
  <si>
    <t xml:space="preserve">               Capacitação servidores</t>
  </si>
  <si>
    <t xml:space="preserve">              4641 - Publicidade</t>
  </si>
  <si>
    <t>Sub total (custeio)</t>
  </si>
  <si>
    <t xml:space="preserve">                    F20RLPXXXXP – Investimento</t>
  </si>
  <si>
    <t>44.90.51 – Obras</t>
  </si>
  <si>
    <t>44.90.52 – Equipamentos</t>
  </si>
  <si>
    <r>
      <t xml:space="preserve">                 </t>
    </r>
    <r>
      <rPr>
        <b/>
        <sz val="10"/>
        <color indexed="8"/>
        <rFont val="Calibri"/>
        <family val="2"/>
      </rPr>
      <t xml:space="preserve">             Permanente em tecnologia da informação</t>
    </r>
  </si>
  <si>
    <t xml:space="preserve">                                                 44.XX.52.35 – Equipamentos de processamento de dados</t>
  </si>
  <si>
    <t xml:space="preserve">                                                 44.XX.30.17 – Material de processamento de dados</t>
  </si>
  <si>
    <t xml:space="preserve">                                                 44.XX.35.04 – Consultoria em Tecnologia da Informação</t>
  </si>
  <si>
    <t>44.XX.36.45 – Desenvolvimento de Software</t>
  </si>
  <si>
    <t>44.XX.36.46 – Aquisição de Software sob encomenda</t>
  </si>
  <si>
    <t>44.XX.36.54 – Melhoria equipamento processamento de dados</t>
  </si>
  <si>
    <t>44.XX.36.57 – Serviços Técnicos de Profissionais de T.I.</t>
  </si>
  <si>
    <t>44.XX.37.92 – Manutenção Evolutiva de Software</t>
  </si>
  <si>
    <t>44.XX.37.93 – Aquisição de Software sob encomenda</t>
  </si>
  <si>
    <t>44.XX.39.57 – Serviços Técnicos de Profissionais de T.I.</t>
  </si>
  <si>
    <t>44.XX.39.92 – Desenvolvimento de Software</t>
  </si>
  <si>
    <t>44.XX.39.93 – Aquisição de Software</t>
  </si>
  <si>
    <t>44.XX.39.95 – Melhoria equipamento processamento de dados</t>
  </si>
  <si>
    <t>Sub Total (investimento)</t>
  </si>
  <si>
    <t>SUB-TOTAL Matriz Orçamentária (custeio + investimento)</t>
  </si>
  <si>
    <t>2994 – Assistência ao Educando da Educação Profissional e Tecnológica</t>
  </si>
  <si>
    <t xml:space="preserve">                  Assistência Estudantil</t>
  </si>
  <si>
    <t xml:space="preserve">                  Assistência Estudantil – EAD</t>
  </si>
  <si>
    <t xml:space="preserve">                  Regime de Internato Pleno – RIP</t>
  </si>
  <si>
    <t>Sub Total (assistência)</t>
  </si>
  <si>
    <t>TOTAL Matriz Orçamentária</t>
  </si>
  <si>
    <t>Detalhamento do RIP</t>
  </si>
  <si>
    <t>Total</t>
  </si>
  <si>
    <t>3.3.90.39.26 Desenvolvimento de softaware</t>
  </si>
  <si>
    <t>Total do RIP</t>
  </si>
  <si>
    <t>TOTAL MATRIZ (custeio + investimento)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</si>
</sst>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R$-416]\ #,##0.00;[Red]\-[$R$-416]\ #,##0.00"/>
    <numFmt numFmtId="165" formatCode="[$R$-416]\ #,##0.00;\-[$R$-416]\ #,##0.00"/>
    <numFmt numFmtId="166" formatCode="&quot;R$ &quot;#,##0.00"/>
  </numFmts>
  <fonts count="45">
    <font>
      <sz val="10"/>
      <name val="Arial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name val="Arial"/>
      <family val="2"/>
    </font>
    <font>
      <b/>
      <sz val="10"/>
      <name val="Calibri"/>
      <family val="2"/>
    </font>
    <font>
      <b/>
      <sz val="10"/>
      <color indexed="16"/>
      <name val="Arial"/>
      <family val="2"/>
    </font>
    <font>
      <b/>
      <sz val="10"/>
      <color indexed="16"/>
      <name val="Calibri"/>
      <family val="2"/>
    </font>
    <font>
      <b/>
      <i/>
      <sz val="10"/>
      <name val="Arial"/>
      <family val="2"/>
    </font>
    <font>
      <b/>
      <sz val="10"/>
      <color indexed="9"/>
      <name val="Calibri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7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0" fontId="3" fillId="0" borderId="10" xfId="0" applyFont="1" applyBorder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Border="1" applyAlignment="1">
      <alignment/>
    </xf>
    <xf numFmtId="164" fontId="0" fillId="0" borderId="0" xfId="0" applyNumberFormat="1" applyAlignment="1">
      <alignment horizontal="left"/>
    </xf>
    <xf numFmtId="164" fontId="0" fillId="0" borderId="0" xfId="0" applyNumberFormat="1" applyFont="1" applyAlignment="1">
      <alignment/>
    </xf>
    <xf numFmtId="4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164" fontId="0" fillId="35" borderId="12" xfId="0" applyNumberFormat="1" applyFont="1" applyFill="1" applyBorder="1" applyAlignment="1">
      <alignment horizontal="center"/>
    </xf>
    <xf numFmtId="164" fontId="0" fillId="0" borderId="0" xfId="0" applyNumberFormat="1" applyAlignment="1">
      <alignment horizontal="right"/>
    </xf>
    <xf numFmtId="0" fontId="3" fillId="0" borderId="10" xfId="0" applyFont="1" applyBorder="1" applyAlignment="1">
      <alignment horizontal="left" indent="11"/>
    </xf>
    <xf numFmtId="164" fontId="0" fillId="0" borderId="0" xfId="0" applyNumberFormat="1" applyFill="1" applyAlignment="1">
      <alignment/>
    </xf>
    <xf numFmtId="0" fontId="3" fillId="0" borderId="10" xfId="0" applyFont="1" applyBorder="1" applyAlignment="1">
      <alignment horizontal="left"/>
    </xf>
    <xf numFmtId="0" fontId="3" fillId="36" borderId="10" xfId="0" applyFont="1" applyFill="1" applyBorder="1" applyAlignment="1">
      <alignment/>
    </xf>
    <xf numFmtId="164" fontId="0" fillId="36" borderId="0" xfId="0" applyNumberFormat="1" applyFill="1" applyAlignment="1">
      <alignment/>
    </xf>
    <xf numFmtId="0" fontId="0" fillId="36" borderId="0" xfId="0" applyFill="1" applyAlignment="1">
      <alignment/>
    </xf>
    <xf numFmtId="164" fontId="0" fillId="36" borderId="0" xfId="0" applyNumberFormat="1" applyFill="1" applyAlignment="1">
      <alignment horizontal="center"/>
    </xf>
    <xf numFmtId="0" fontId="0" fillId="0" borderId="0" xfId="0" applyFill="1" applyAlignment="1">
      <alignment/>
    </xf>
    <xf numFmtId="0" fontId="0" fillId="37" borderId="0" xfId="0" applyFill="1" applyAlignment="1">
      <alignment/>
    </xf>
    <xf numFmtId="0" fontId="2" fillId="36" borderId="10" xfId="0" applyFont="1" applyFill="1" applyBorder="1" applyAlignment="1">
      <alignment/>
    </xf>
    <xf numFmtId="164" fontId="4" fillId="35" borderId="12" xfId="0" applyNumberFormat="1" applyFont="1" applyFill="1" applyBorder="1" applyAlignment="1">
      <alignment horizontal="center"/>
    </xf>
    <xf numFmtId="164" fontId="5" fillId="38" borderId="0" xfId="0" applyNumberFormat="1" applyFont="1" applyFill="1" applyAlignment="1">
      <alignment horizontal="center"/>
    </xf>
    <xf numFmtId="164" fontId="6" fillId="38" borderId="0" xfId="0" applyNumberFormat="1" applyFont="1" applyFill="1" applyAlignment="1">
      <alignment horizontal="center"/>
    </xf>
    <xf numFmtId="164" fontId="4" fillId="38" borderId="12" xfId="0" applyNumberFormat="1" applyFont="1" applyFill="1" applyBorder="1" applyAlignment="1">
      <alignment horizontal="center"/>
    </xf>
    <xf numFmtId="0" fontId="0" fillId="39" borderId="0" xfId="0" applyFill="1" applyAlignment="1">
      <alignment/>
    </xf>
    <xf numFmtId="0" fontId="2" fillId="34" borderId="12" xfId="0" applyFont="1" applyFill="1" applyBorder="1" applyAlignment="1">
      <alignment horizontal="center"/>
    </xf>
    <xf numFmtId="165" fontId="0" fillId="0" borderId="0" xfId="0" applyNumberFormat="1" applyBorder="1" applyAlignment="1">
      <alignment horizontal="left"/>
    </xf>
    <xf numFmtId="0" fontId="3" fillId="0" borderId="10" xfId="0" applyFont="1" applyFill="1" applyBorder="1" applyAlignment="1">
      <alignment/>
    </xf>
    <xf numFmtId="0" fontId="2" fillId="38" borderId="10" xfId="0" applyFont="1" applyFill="1" applyBorder="1" applyAlignment="1">
      <alignment horizontal="center"/>
    </xf>
    <xf numFmtId="164" fontId="2" fillId="38" borderId="10" xfId="0" applyNumberFormat="1" applyFont="1" applyFill="1" applyBorder="1" applyAlignment="1">
      <alignment horizontal="center"/>
    </xf>
    <xf numFmtId="164" fontId="2" fillId="34" borderId="10" xfId="0" applyNumberFormat="1" applyFont="1" applyFill="1" applyBorder="1" applyAlignment="1">
      <alignment horizontal="center"/>
    </xf>
    <xf numFmtId="0" fontId="4" fillId="35" borderId="12" xfId="0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164" fontId="2" fillId="36" borderId="10" xfId="0" applyNumberFormat="1" applyFont="1" applyFill="1" applyBorder="1" applyAlignment="1">
      <alignment horizontal="center"/>
    </xf>
    <xf numFmtId="164" fontId="2" fillId="36" borderId="10" xfId="0" applyNumberFormat="1" applyFont="1" applyFill="1" applyBorder="1" applyAlignment="1">
      <alignment/>
    </xf>
    <xf numFmtId="164" fontId="4" fillId="36" borderId="0" xfId="0" applyNumberFormat="1" applyFont="1" applyFill="1" applyAlignment="1">
      <alignment/>
    </xf>
    <xf numFmtId="164" fontId="4" fillId="0" borderId="0" xfId="0" applyNumberFormat="1" applyFont="1" applyAlignment="1">
      <alignment/>
    </xf>
    <xf numFmtId="164" fontId="7" fillId="38" borderId="10" xfId="0" applyNumberFormat="1" applyFont="1" applyFill="1" applyBorder="1" applyAlignment="1">
      <alignment horizontal="center"/>
    </xf>
    <xf numFmtId="164" fontId="2" fillId="38" borderId="12" xfId="0" applyNumberFormat="1" applyFont="1" applyFill="1" applyBorder="1" applyAlignment="1">
      <alignment horizontal="center"/>
    </xf>
    <xf numFmtId="0" fontId="8" fillId="40" borderId="0" xfId="0" applyFont="1" applyFill="1" applyAlignment="1">
      <alignment/>
    </xf>
    <xf numFmtId="0" fontId="2" fillId="41" borderId="10" xfId="0" applyFont="1" applyFill="1" applyBorder="1" applyAlignment="1">
      <alignment horizontal="center"/>
    </xf>
    <xf numFmtId="164" fontId="9" fillId="41" borderId="10" xfId="0" applyNumberFormat="1" applyFont="1" applyFill="1" applyBorder="1" applyAlignment="1">
      <alignment horizontal="center"/>
    </xf>
    <xf numFmtId="164" fontId="9" fillId="41" borderId="12" xfId="0" applyNumberFormat="1" applyFont="1" applyFill="1" applyBorder="1" applyAlignment="1">
      <alignment horizontal="center"/>
    </xf>
    <xf numFmtId="164" fontId="0" fillId="40" borderId="0" xfId="0" applyNumberFormat="1" applyFill="1" applyAlignment="1">
      <alignment/>
    </xf>
    <xf numFmtId="0" fontId="4" fillId="34" borderId="0" xfId="0" applyFont="1" applyFill="1" applyAlignment="1">
      <alignment/>
    </xf>
    <xf numFmtId="0" fontId="3" fillId="0" borderId="10" xfId="0" applyFont="1" applyBorder="1" applyAlignment="1">
      <alignment/>
    </xf>
    <xf numFmtId="164" fontId="10" fillId="0" borderId="0" xfId="0" applyNumberFormat="1" applyFont="1" applyAlignment="1">
      <alignment/>
    </xf>
    <xf numFmtId="0" fontId="10" fillId="0" borderId="0" xfId="0" applyFont="1" applyAlignment="1">
      <alignment/>
    </xf>
    <xf numFmtId="164" fontId="2" fillId="0" borderId="0" xfId="0" applyNumberFormat="1" applyFont="1" applyFill="1" applyBorder="1" applyAlignment="1">
      <alignment horizontal="center"/>
    </xf>
    <xf numFmtId="166" fontId="10" fillId="0" borderId="0" xfId="0" applyNumberFormat="1" applyFont="1" applyAlignment="1">
      <alignment/>
    </xf>
    <xf numFmtId="164" fontId="10" fillId="35" borderId="12" xfId="0" applyNumberFormat="1" applyFont="1" applyFill="1" applyBorder="1" applyAlignment="1">
      <alignment/>
    </xf>
    <xf numFmtId="0" fontId="3" fillId="0" borderId="10" xfId="0" applyFont="1" applyBorder="1" applyAlignment="1">
      <alignment horizontal="left" indent="11"/>
    </xf>
    <xf numFmtId="0" fontId="3" fillId="0" borderId="10" xfId="0" applyFont="1" applyBorder="1" applyAlignment="1">
      <alignment horizontal="left"/>
    </xf>
    <xf numFmtId="0" fontId="5" fillId="42" borderId="0" xfId="0" applyFont="1" applyFill="1" applyAlignment="1">
      <alignment horizontal="center"/>
    </xf>
    <xf numFmtId="164" fontId="10" fillId="42" borderId="0" xfId="0" applyNumberFormat="1" applyFont="1" applyFill="1" applyAlignment="1">
      <alignment/>
    </xf>
    <xf numFmtId="164" fontId="5" fillId="42" borderId="12" xfId="0" applyNumberFormat="1" applyFont="1" applyFill="1" applyBorder="1" applyAlignment="1">
      <alignment/>
    </xf>
    <xf numFmtId="0" fontId="0" fillId="42" borderId="0" xfId="0" applyFill="1" applyAlignment="1">
      <alignment/>
    </xf>
    <xf numFmtId="0" fontId="2" fillId="43" borderId="10" xfId="0" applyFont="1" applyFill="1" applyBorder="1" applyAlignment="1">
      <alignment horizontal="center"/>
    </xf>
    <xf numFmtId="164" fontId="2" fillId="43" borderId="10" xfId="0" applyNumberFormat="1" applyFont="1" applyFill="1" applyBorder="1" applyAlignment="1">
      <alignment horizontal="center"/>
    </xf>
    <xf numFmtId="164" fontId="2" fillId="43" borderId="12" xfId="0" applyNumberFormat="1" applyFont="1" applyFill="1" applyBorder="1" applyAlignment="1">
      <alignment horizontal="center"/>
    </xf>
    <xf numFmtId="0" fontId="2" fillId="44" borderId="10" xfId="0" applyFont="1" applyFill="1" applyBorder="1" applyAlignment="1">
      <alignment horizontal="center"/>
    </xf>
    <xf numFmtId="164" fontId="2" fillId="44" borderId="10" xfId="0" applyNumberFormat="1" applyFon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B2B2B2"/>
      <rgbColor rgb="00993366"/>
      <rgbColor rgb="00FFFFCC"/>
      <rgbColor rgb="00CCFFFF"/>
      <rgbColor rgb="00660066"/>
      <rgbColor rgb="00EB613D"/>
      <rgbColor rgb="000066CC"/>
      <rgbColor rgb="00B3B3B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FF"/>
      <rgbColor rgb="00CC99FF"/>
      <rgbColor rgb="00FFCC99"/>
      <rgbColor rgb="003399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C104"/>
  <sheetViews>
    <sheetView tabSelected="1" zoomScalePageLayoutView="0" workbookViewId="0" topLeftCell="A1">
      <pane xSplit="1" ySplit="3" topLeftCell="B19" activePane="bottomRight" state="frozen"/>
      <selection pane="topLeft" activeCell="A1" sqref="A1"/>
      <selection pane="topRight" activeCell="B1" sqref="B1"/>
      <selection pane="bottomLeft" activeCell="A64" sqref="A64"/>
      <selection pane="bottomRight" activeCell="A58" sqref="A58"/>
    </sheetView>
  </sheetViews>
  <sheetFormatPr defaultColWidth="11.57421875" defaultRowHeight="12.75" customHeight="1"/>
  <cols>
    <col min="1" max="1" width="72.57421875" style="0" customWidth="1"/>
    <col min="2" max="2" width="17.28125" style="0" customWidth="1"/>
    <col min="3" max="3" width="16.140625" style="0" customWidth="1"/>
    <col min="4" max="4" width="15.7109375" style="0" customWidth="1"/>
    <col min="5" max="6" width="15.140625" style="0" customWidth="1"/>
    <col min="7" max="7" width="15.421875" style="0" customWidth="1"/>
    <col min="8" max="8" width="16.140625" style="0" customWidth="1"/>
    <col min="9" max="9" width="17.140625" style="0" customWidth="1"/>
    <col min="10" max="10" width="16.7109375" style="0" customWidth="1"/>
    <col min="11" max="11" width="15.421875" style="0" customWidth="1"/>
    <col min="12" max="12" width="16.7109375" style="0" customWidth="1"/>
    <col min="13" max="13" width="16.57421875" style="0" customWidth="1"/>
    <col min="14" max="14" width="15.28125" style="0" customWidth="1"/>
    <col min="15" max="15" width="14.421875" style="0" customWidth="1"/>
    <col min="16" max="16" width="15.140625" style="0" customWidth="1"/>
    <col min="17" max="17" width="15.28125" style="0" customWidth="1"/>
    <col min="18" max="18" width="13.8515625" style="0" customWidth="1"/>
    <col min="19" max="19" width="15.7109375" style="0" customWidth="1"/>
    <col min="20" max="20" width="13.8515625" style="0" customWidth="1"/>
    <col min="21" max="21" width="16.57421875" style="0" customWidth="1"/>
    <col min="22" max="22" width="17.00390625" style="0" customWidth="1"/>
    <col min="23" max="23" width="17.28125" style="0" customWidth="1"/>
    <col min="24" max="24" width="17.140625" style="0" customWidth="1"/>
    <col min="25" max="25" width="13.7109375" style="0" customWidth="1"/>
    <col min="26" max="26" width="13.28125" style="0" customWidth="1"/>
  </cols>
  <sheetData>
    <row r="1" ht="14.25" customHeight="1">
      <c r="A1" s="1" t="s">
        <v>0</v>
      </c>
    </row>
    <row r="2" ht="14.25" customHeight="1">
      <c r="A2" s="2" t="s">
        <v>1</v>
      </c>
    </row>
    <row r="3" spans="1:22" ht="14.25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" t="s">
        <v>14</v>
      </c>
      <c r="N3" s="3" t="s">
        <v>15</v>
      </c>
      <c r="O3" s="3" t="s">
        <v>16</v>
      </c>
      <c r="P3" s="3" t="s">
        <v>17</v>
      </c>
      <c r="Q3" s="3" t="s">
        <v>18</v>
      </c>
      <c r="R3" s="3" t="s">
        <v>19</v>
      </c>
      <c r="S3" s="3" t="s">
        <v>20</v>
      </c>
      <c r="T3" s="3" t="s">
        <v>21</v>
      </c>
      <c r="U3" s="3" t="s">
        <v>22</v>
      </c>
      <c r="V3" s="4" t="s">
        <v>23</v>
      </c>
    </row>
    <row r="4" spans="1:22" ht="14.25" customHeight="1">
      <c r="A4" s="5" t="s">
        <v>24</v>
      </c>
      <c r="B4" s="6"/>
      <c r="C4" s="6"/>
      <c r="D4" s="7"/>
      <c r="E4" s="6">
        <v>100000</v>
      </c>
      <c r="F4" s="6"/>
      <c r="G4" s="8"/>
      <c r="H4" s="9"/>
      <c r="I4" s="6"/>
      <c r="J4" s="6"/>
      <c r="K4" s="6"/>
      <c r="L4" s="6"/>
      <c r="M4" s="6"/>
      <c r="N4" s="6"/>
      <c r="O4" s="6"/>
      <c r="P4" s="6"/>
      <c r="Q4" s="10"/>
      <c r="R4" s="6"/>
      <c r="T4" s="6"/>
      <c r="U4" s="11"/>
      <c r="V4" s="12">
        <f aca="true" t="shared" si="0" ref="V4:V37">SUM(B4:U4)</f>
        <v>100000</v>
      </c>
    </row>
    <row r="5" spans="1:23" ht="14.25" customHeight="1">
      <c r="A5" s="5" t="s">
        <v>25</v>
      </c>
      <c r="B5" s="6"/>
      <c r="C5" s="6"/>
      <c r="D5" s="7"/>
      <c r="E5" s="6">
        <f>965241.98+321500</f>
        <v>1286741.98</v>
      </c>
      <c r="F5" s="13"/>
      <c r="G5" s="8"/>
      <c r="H5" s="9"/>
      <c r="I5" s="6"/>
      <c r="J5" s="6"/>
      <c r="K5" s="6"/>
      <c r="L5" s="6"/>
      <c r="M5" s="6"/>
      <c r="N5" s="6"/>
      <c r="O5" s="6"/>
      <c r="P5" s="6"/>
      <c r="Q5" s="10"/>
      <c r="R5" s="6"/>
      <c r="S5" s="6"/>
      <c r="T5" s="6"/>
      <c r="U5" s="11"/>
      <c r="V5" s="12">
        <f t="shared" si="0"/>
        <v>1286741.98</v>
      </c>
      <c r="W5" s="6"/>
    </row>
    <row r="6" spans="1:22" ht="14.25" customHeight="1">
      <c r="A6" s="14" t="s">
        <v>26</v>
      </c>
      <c r="B6" s="6"/>
      <c r="C6" s="6"/>
      <c r="D6" s="7"/>
      <c r="E6" s="6"/>
      <c r="F6" s="6"/>
      <c r="G6" s="8"/>
      <c r="H6" s="6"/>
      <c r="I6" s="6"/>
      <c r="J6" s="6"/>
      <c r="K6" s="6"/>
      <c r="L6" s="6"/>
      <c r="M6" s="6"/>
      <c r="N6" s="6"/>
      <c r="O6" s="6"/>
      <c r="P6" s="6"/>
      <c r="Q6" s="10"/>
      <c r="R6" s="6"/>
      <c r="T6" s="6"/>
      <c r="U6" s="11"/>
      <c r="V6" s="12">
        <f t="shared" si="0"/>
        <v>0</v>
      </c>
    </row>
    <row r="7" spans="1:22" ht="14.25" customHeight="1">
      <c r="A7" s="5" t="s">
        <v>27</v>
      </c>
      <c r="B7" s="15"/>
      <c r="C7" s="6"/>
      <c r="D7" s="7"/>
      <c r="E7" s="6"/>
      <c r="F7" s="6"/>
      <c r="G7" s="8"/>
      <c r="I7" s="6"/>
      <c r="J7" s="6"/>
      <c r="K7" s="6"/>
      <c r="L7" s="6"/>
      <c r="M7" s="6"/>
      <c r="P7" s="6"/>
      <c r="Q7" s="10"/>
      <c r="R7" s="6"/>
      <c r="T7" s="6"/>
      <c r="U7" s="11"/>
      <c r="V7" s="12">
        <f t="shared" si="0"/>
        <v>0</v>
      </c>
    </row>
    <row r="8" spans="1:22" ht="14.25" customHeight="1">
      <c r="A8" s="14" t="s">
        <v>28</v>
      </c>
      <c r="B8" s="15"/>
      <c r="C8" s="6"/>
      <c r="D8" s="7"/>
      <c r="E8" s="6"/>
      <c r="F8" s="6"/>
      <c r="G8" s="8"/>
      <c r="H8" s="6"/>
      <c r="I8" s="6"/>
      <c r="J8" s="6"/>
      <c r="K8" s="6"/>
      <c r="L8" s="6"/>
      <c r="M8" s="6"/>
      <c r="N8" s="6"/>
      <c r="O8" s="6"/>
      <c r="P8" s="6"/>
      <c r="Q8" s="10"/>
      <c r="R8" s="6"/>
      <c r="T8" s="6"/>
      <c r="U8" s="11"/>
      <c r="V8" s="12">
        <f t="shared" si="0"/>
        <v>0</v>
      </c>
    </row>
    <row r="9" spans="1:22" ht="14.25" customHeight="1">
      <c r="A9" s="5" t="s">
        <v>29</v>
      </c>
      <c r="B9" s="6"/>
      <c r="C9" s="6"/>
      <c r="D9" s="7"/>
      <c r="E9" s="6">
        <v>50000</v>
      </c>
      <c r="F9" s="6"/>
      <c r="G9" s="8"/>
      <c r="H9" s="9"/>
      <c r="I9" s="6"/>
      <c r="J9" s="6"/>
      <c r="K9" s="6"/>
      <c r="L9" s="6"/>
      <c r="M9" s="6"/>
      <c r="N9" s="6"/>
      <c r="O9" s="6"/>
      <c r="P9" s="6"/>
      <c r="Q9" s="10"/>
      <c r="R9" s="6"/>
      <c r="T9" s="6"/>
      <c r="U9" s="11"/>
      <c r="V9" s="12">
        <f t="shared" si="0"/>
        <v>50000</v>
      </c>
    </row>
    <row r="10" spans="1:22" ht="14.25" customHeight="1">
      <c r="A10" s="5" t="s">
        <v>30</v>
      </c>
      <c r="B10" s="6"/>
      <c r="C10" s="6"/>
      <c r="D10" s="7"/>
      <c r="E10" s="6"/>
      <c r="F10" s="6"/>
      <c r="G10" s="8"/>
      <c r="H10" s="6"/>
      <c r="I10" s="6"/>
      <c r="J10" s="6"/>
      <c r="K10" s="6"/>
      <c r="L10" s="6"/>
      <c r="M10" s="6"/>
      <c r="N10" s="6"/>
      <c r="O10" s="6"/>
      <c r="P10" s="6"/>
      <c r="Q10" s="10"/>
      <c r="R10" s="6"/>
      <c r="T10" s="6"/>
      <c r="U10" s="11"/>
      <c r="V10" s="12">
        <f t="shared" si="0"/>
        <v>0</v>
      </c>
    </row>
    <row r="11" spans="1:22" ht="14.25" customHeight="1">
      <c r="A11" s="14" t="s">
        <v>31</v>
      </c>
      <c r="B11" s="6"/>
      <c r="C11" s="6"/>
      <c r="D11" s="7"/>
      <c r="E11" s="6"/>
      <c r="F11" s="6"/>
      <c r="G11" s="8"/>
      <c r="I11" s="6"/>
      <c r="J11" s="6"/>
      <c r="K11" s="6"/>
      <c r="L11" s="6"/>
      <c r="M11" s="6"/>
      <c r="N11" s="6"/>
      <c r="O11" s="6"/>
      <c r="P11" s="6"/>
      <c r="Q11" s="10"/>
      <c r="R11" s="6"/>
      <c r="T11" s="6"/>
      <c r="U11" s="11"/>
      <c r="V11" s="12">
        <f t="shared" si="0"/>
        <v>0</v>
      </c>
    </row>
    <row r="12" spans="1:22" ht="14.25" customHeight="1">
      <c r="A12" s="14" t="s">
        <v>32</v>
      </c>
      <c r="B12" s="6"/>
      <c r="C12" s="6"/>
      <c r="D12" s="7"/>
      <c r="E12" s="6"/>
      <c r="F12" s="6"/>
      <c r="G12" s="8"/>
      <c r="H12" s="6"/>
      <c r="I12" s="6"/>
      <c r="J12" s="6"/>
      <c r="K12" s="6"/>
      <c r="L12" s="6"/>
      <c r="M12" s="6"/>
      <c r="N12" s="6"/>
      <c r="O12" s="6"/>
      <c r="P12" s="6"/>
      <c r="Q12" s="10"/>
      <c r="R12" s="6"/>
      <c r="T12" s="6"/>
      <c r="U12" s="11"/>
      <c r="V12" s="12">
        <f t="shared" si="0"/>
        <v>0</v>
      </c>
    </row>
    <row r="13" spans="1:23" ht="14.25" customHeight="1">
      <c r="A13" s="16" t="s">
        <v>33</v>
      </c>
      <c r="B13" s="6"/>
      <c r="C13" s="6"/>
      <c r="D13" s="7"/>
      <c r="E13" s="6">
        <v>2675217.07</v>
      </c>
      <c r="F13" s="6"/>
      <c r="G13" s="8"/>
      <c r="H13" s="9"/>
      <c r="I13" s="6"/>
      <c r="J13" s="6"/>
      <c r="K13" s="6"/>
      <c r="L13" s="6"/>
      <c r="M13" s="6"/>
      <c r="N13" s="6"/>
      <c r="O13" s="6"/>
      <c r="P13" s="6"/>
      <c r="Q13" s="10"/>
      <c r="R13" s="6"/>
      <c r="T13" s="6"/>
      <c r="U13" s="11"/>
      <c r="V13" s="12">
        <f t="shared" si="0"/>
        <v>2675217.07</v>
      </c>
      <c r="W13" s="6"/>
    </row>
    <row r="14" spans="1:22" ht="14.25" customHeight="1">
      <c r="A14" s="14" t="s">
        <v>34</v>
      </c>
      <c r="B14" s="6"/>
      <c r="C14" s="6"/>
      <c r="D14" s="7"/>
      <c r="E14" s="6"/>
      <c r="F14" s="6"/>
      <c r="G14" s="8"/>
      <c r="I14" s="6"/>
      <c r="J14" s="6"/>
      <c r="K14" s="6"/>
      <c r="L14" s="6"/>
      <c r="M14" s="6"/>
      <c r="N14" s="6"/>
      <c r="O14" s="6"/>
      <c r="P14" s="6"/>
      <c r="Q14" s="10"/>
      <c r="R14" s="6"/>
      <c r="T14" s="6"/>
      <c r="U14" s="11"/>
      <c r="V14" s="12">
        <f t="shared" si="0"/>
        <v>0</v>
      </c>
    </row>
    <row r="15" spans="1:22" ht="14.25" customHeight="1">
      <c r="A15" s="14" t="s">
        <v>35</v>
      </c>
      <c r="B15" s="6"/>
      <c r="C15" s="6"/>
      <c r="D15" s="7"/>
      <c r="E15" s="6"/>
      <c r="F15" s="6"/>
      <c r="G15" s="8"/>
      <c r="H15" s="6"/>
      <c r="I15" s="6"/>
      <c r="J15" s="6"/>
      <c r="K15" s="6"/>
      <c r="L15" s="6"/>
      <c r="M15" s="6"/>
      <c r="N15" s="6"/>
      <c r="O15" s="6"/>
      <c r="P15" s="6"/>
      <c r="Q15" s="10"/>
      <c r="R15" s="6"/>
      <c r="T15" s="6"/>
      <c r="U15" s="11"/>
      <c r="V15" s="12">
        <f t="shared" si="0"/>
        <v>0</v>
      </c>
    </row>
    <row r="16" spans="1:22" ht="14.25" customHeight="1">
      <c r="A16" s="14" t="s">
        <v>36</v>
      </c>
      <c r="B16" s="6"/>
      <c r="C16" s="6"/>
      <c r="D16" s="7"/>
      <c r="E16" s="6"/>
      <c r="F16" s="6"/>
      <c r="G16" s="8"/>
      <c r="H16" s="6"/>
      <c r="I16" s="6"/>
      <c r="J16" s="6"/>
      <c r="K16" s="6"/>
      <c r="L16" s="6"/>
      <c r="M16" s="6"/>
      <c r="N16" s="6"/>
      <c r="O16" s="6"/>
      <c r="P16" s="6"/>
      <c r="Q16" s="10"/>
      <c r="R16" s="6"/>
      <c r="T16" s="6"/>
      <c r="U16" s="11"/>
      <c r="V16" s="12">
        <f t="shared" si="0"/>
        <v>0</v>
      </c>
    </row>
    <row r="17" spans="1:23" ht="14.25" customHeight="1">
      <c r="A17" s="5" t="s">
        <v>37</v>
      </c>
      <c r="B17" s="15"/>
      <c r="C17" s="6"/>
      <c r="D17" s="7"/>
      <c r="E17" s="6">
        <f>452193.75+424000</f>
        <v>876193.75</v>
      </c>
      <c r="F17" s="6"/>
      <c r="G17" s="8"/>
      <c r="H17" s="6"/>
      <c r="I17" s="6"/>
      <c r="J17" s="6"/>
      <c r="K17" s="6"/>
      <c r="L17" s="6"/>
      <c r="M17" s="6"/>
      <c r="N17" s="6"/>
      <c r="O17" s="6"/>
      <c r="P17" s="6"/>
      <c r="Q17" s="10"/>
      <c r="R17" s="6"/>
      <c r="T17" s="6"/>
      <c r="U17" s="11"/>
      <c r="V17" s="12">
        <f t="shared" si="0"/>
        <v>876193.75</v>
      </c>
      <c r="W17" s="6"/>
    </row>
    <row r="18" spans="1:22" ht="14.25" customHeight="1">
      <c r="A18" s="14" t="s">
        <v>38</v>
      </c>
      <c r="B18" s="6"/>
      <c r="C18" s="6"/>
      <c r="D18" s="7"/>
      <c r="E18" s="6"/>
      <c r="F18" s="6"/>
      <c r="G18" s="8"/>
      <c r="H18" s="6"/>
      <c r="I18" s="6"/>
      <c r="J18" s="6"/>
      <c r="K18" s="6"/>
      <c r="L18" s="6"/>
      <c r="M18" s="6"/>
      <c r="N18" s="6"/>
      <c r="O18" s="6"/>
      <c r="P18" s="6"/>
      <c r="Q18" s="10"/>
      <c r="R18" s="6"/>
      <c r="T18" s="6"/>
      <c r="U18" s="11"/>
      <c r="V18" s="12">
        <f t="shared" si="0"/>
        <v>0</v>
      </c>
    </row>
    <row r="19" spans="1:22" ht="14.25" customHeight="1">
      <c r="A19" s="14" t="s">
        <v>39</v>
      </c>
      <c r="B19" s="6"/>
      <c r="C19" s="6"/>
      <c r="D19" s="7"/>
      <c r="E19" s="6"/>
      <c r="F19" s="6"/>
      <c r="G19" s="8"/>
      <c r="H19" s="6"/>
      <c r="I19" s="6"/>
      <c r="J19" s="6"/>
      <c r="K19" s="6"/>
      <c r="L19" s="6"/>
      <c r="M19" s="6"/>
      <c r="N19" s="6"/>
      <c r="O19" s="6"/>
      <c r="P19" s="6"/>
      <c r="Q19" s="10"/>
      <c r="R19" s="6"/>
      <c r="T19" s="6"/>
      <c r="U19" s="11"/>
      <c r="V19" s="12">
        <f t="shared" si="0"/>
        <v>0</v>
      </c>
    </row>
    <row r="20" spans="1:22" ht="14.25" customHeight="1">
      <c r="A20" s="14" t="s">
        <v>40</v>
      </c>
      <c r="B20" s="6"/>
      <c r="C20" s="6"/>
      <c r="D20" s="7"/>
      <c r="E20" s="6"/>
      <c r="F20" s="6"/>
      <c r="G20" s="8"/>
      <c r="I20" s="6"/>
      <c r="J20" s="6"/>
      <c r="K20" s="6"/>
      <c r="L20" s="6"/>
      <c r="M20" s="6"/>
      <c r="N20" s="6"/>
      <c r="O20" s="6"/>
      <c r="P20" s="6"/>
      <c r="Q20" s="10"/>
      <c r="R20" s="6"/>
      <c r="T20" s="6"/>
      <c r="U20" s="11"/>
      <c r="V20" s="12">
        <f t="shared" si="0"/>
        <v>0</v>
      </c>
    </row>
    <row r="21" spans="1:22" ht="14.25" customHeight="1">
      <c r="A21" s="14" t="s">
        <v>41</v>
      </c>
      <c r="B21" s="6"/>
      <c r="C21" s="6"/>
      <c r="D21" s="7"/>
      <c r="E21" s="6"/>
      <c r="F21" s="6"/>
      <c r="G21" s="8"/>
      <c r="H21" s="6"/>
      <c r="I21" s="6"/>
      <c r="J21" s="6"/>
      <c r="K21" s="6"/>
      <c r="L21" s="6"/>
      <c r="M21" s="6"/>
      <c r="N21" s="6"/>
      <c r="O21" s="6"/>
      <c r="P21" s="6"/>
      <c r="Q21" s="10"/>
      <c r="R21" s="6"/>
      <c r="T21" s="6"/>
      <c r="U21" s="11"/>
      <c r="V21" s="12">
        <f t="shared" si="0"/>
        <v>0</v>
      </c>
    </row>
    <row r="22" spans="1:22" ht="14.25" customHeight="1">
      <c r="A22" s="14" t="s">
        <v>42</v>
      </c>
      <c r="B22" s="6"/>
      <c r="C22" s="6"/>
      <c r="D22" s="7"/>
      <c r="E22" s="6"/>
      <c r="F22" s="6"/>
      <c r="G22" s="8"/>
      <c r="H22" s="6"/>
      <c r="I22" s="6"/>
      <c r="J22" s="6"/>
      <c r="K22" s="6"/>
      <c r="L22" s="6"/>
      <c r="M22" s="6"/>
      <c r="N22" s="6"/>
      <c r="O22" s="6"/>
      <c r="P22" s="6"/>
      <c r="Q22" s="10"/>
      <c r="R22" s="6"/>
      <c r="T22" s="6"/>
      <c r="U22" s="11"/>
      <c r="V22" s="12">
        <f t="shared" si="0"/>
        <v>0</v>
      </c>
    </row>
    <row r="23" spans="1:22" ht="14.25" customHeight="1">
      <c r="A23" s="14" t="s">
        <v>43</v>
      </c>
      <c r="B23" s="6"/>
      <c r="C23" s="6"/>
      <c r="D23" s="7"/>
      <c r="E23" s="6"/>
      <c r="F23" s="6"/>
      <c r="G23" s="8"/>
      <c r="H23" s="6"/>
      <c r="I23" s="6"/>
      <c r="J23" s="6"/>
      <c r="K23" s="6"/>
      <c r="L23" s="6"/>
      <c r="M23" s="6"/>
      <c r="N23" s="6"/>
      <c r="O23" s="6"/>
      <c r="P23" s="6"/>
      <c r="Q23" s="10"/>
      <c r="R23" s="6"/>
      <c r="T23" s="6"/>
      <c r="U23" s="11"/>
      <c r="V23" s="12">
        <f t="shared" si="0"/>
        <v>0</v>
      </c>
    </row>
    <row r="24" spans="1:22" ht="14.25" customHeight="1">
      <c r="A24" s="14" t="s">
        <v>44</v>
      </c>
      <c r="B24" s="6"/>
      <c r="C24" s="6"/>
      <c r="D24" s="7"/>
      <c r="E24" s="6"/>
      <c r="F24" s="6"/>
      <c r="G24" s="8"/>
      <c r="H24" s="6"/>
      <c r="I24" s="6"/>
      <c r="J24" s="6"/>
      <c r="K24" s="6"/>
      <c r="L24" s="6"/>
      <c r="M24" s="6"/>
      <c r="N24" s="6"/>
      <c r="O24" s="6"/>
      <c r="P24" s="6"/>
      <c r="Q24" s="10"/>
      <c r="R24" s="6"/>
      <c r="T24" s="6"/>
      <c r="U24" s="11"/>
      <c r="V24" s="12">
        <f t="shared" si="0"/>
        <v>0</v>
      </c>
    </row>
    <row r="25" spans="1:22" ht="14.25" customHeight="1">
      <c r="A25" s="14" t="s">
        <v>45</v>
      </c>
      <c r="B25" s="6"/>
      <c r="C25" s="6"/>
      <c r="D25" s="7"/>
      <c r="E25" s="6"/>
      <c r="F25" s="6"/>
      <c r="G25" s="8"/>
      <c r="H25" s="6"/>
      <c r="I25" s="6"/>
      <c r="J25" s="6"/>
      <c r="K25" s="6"/>
      <c r="L25" s="6"/>
      <c r="M25" s="6"/>
      <c r="N25" s="6"/>
      <c r="O25" s="6"/>
      <c r="P25" s="6"/>
      <c r="Q25" s="10"/>
      <c r="R25" s="6"/>
      <c r="T25" s="6"/>
      <c r="U25" s="11"/>
      <c r="V25" s="12">
        <f t="shared" si="0"/>
        <v>0</v>
      </c>
    </row>
    <row r="26" spans="1:22" ht="14.25" customHeight="1">
      <c r="A26" s="14" t="s">
        <v>46</v>
      </c>
      <c r="B26" s="6"/>
      <c r="C26" s="6"/>
      <c r="D26" s="7"/>
      <c r="E26" s="6"/>
      <c r="F26" s="6"/>
      <c r="G26" s="8"/>
      <c r="H26" s="6"/>
      <c r="I26" s="6"/>
      <c r="J26" s="6"/>
      <c r="K26" s="6"/>
      <c r="L26" s="6"/>
      <c r="M26" s="6"/>
      <c r="N26" s="6"/>
      <c r="O26" s="6"/>
      <c r="P26" s="6"/>
      <c r="Q26" s="10"/>
      <c r="R26" s="6"/>
      <c r="T26" s="6"/>
      <c r="U26" s="11"/>
      <c r="V26" s="12">
        <f t="shared" si="0"/>
        <v>0</v>
      </c>
    </row>
    <row r="27" spans="1:22" ht="14.25" customHeight="1">
      <c r="A27" s="14" t="s">
        <v>47</v>
      </c>
      <c r="B27" s="15"/>
      <c r="C27" s="6"/>
      <c r="D27" s="7"/>
      <c r="E27" s="6"/>
      <c r="F27" s="6"/>
      <c r="G27" s="8"/>
      <c r="H27" s="6"/>
      <c r="I27" s="6"/>
      <c r="J27" s="6"/>
      <c r="K27" s="6"/>
      <c r="L27" s="6"/>
      <c r="M27" s="6"/>
      <c r="N27" s="6"/>
      <c r="O27" s="6"/>
      <c r="P27" s="6"/>
      <c r="Q27" s="10"/>
      <c r="R27" s="6"/>
      <c r="T27" s="6"/>
      <c r="U27" s="11"/>
      <c r="V27" s="12">
        <f t="shared" si="0"/>
        <v>0</v>
      </c>
    </row>
    <row r="28" spans="1:22" ht="14.25" customHeight="1">
      <c r="A28" s="14" t="s">
        <v>48</v>
      </c>
      <c r="B28" s="6"/>
      <c r="C28" s="6"/>
      <c r="D28" s="7"/>
      <c r="E28" s="6"/>
      <c r="F28" s="6"/>
      <c r="G28" s="8"/>
      <c r="H28" s="6"/>
      <c r="I28" s="6"/>
      <c r="J28" s="6"/>
      <c r="K28" s="6"/>
      <c r="L28" s="6"/>
      <c r="M28" s="6"/>
      <c r="N28" s="6"/>
      <c r="O28" s="6"/>
      <c r="P28" s="6"/>
      <c r="Q28" s="10"/>
      <c r="R28" s="6"/>
      <c r="T28" s="6"/>
      <c r="U28" s="11"/>
      <c r="V28" s="12">
        <f t="shared" si="0"/>
        <v>0</v>
      </c>
    </row>
    <row r="29" spans="1:23" ht="14.25" customHeight="1">
      <c r="A29" s="5" t="s">
        <v>49</v>
      </c>
      <c r="B29" s="6"/>
      <c r="C29" s="6"/>
      <c r="D29" s="7"/>
      <c r="E29" s="6"/>
      <c r="F29" s="6"/>
      <c r="G29" s="8"/>
      <c r="H29" s="6"/>
      <c r="I29" s="6"/>
      <c r="J29" s="6"/>
      <c r="K29" s="6"/>
      <c r="L29" s="6"/>
      <c r="M29" s="6"/>
      <c r="N29" s="6"/>
      <c r="O29" s="6"/>
      <c r="P29" s="6"/>
      <c r="Q29" s="10"/>
      <c r="R29" s="6"/>
      <c r="T29" s="6"/>
      <c r="U29" s="11"/>
      <c r="V29" s="12">
        <f t="shared" si="0"/>
        <v>0</v>
      </c>
      <c r="W29" s="6"/>
    </row>
    <row r="30" spans="1:22" ht="14.25" customHeight="1">
      <c r="A30" s="5" t="s">
        <v>50</v>
      </c>
      <c r="B30" s="6"/>
      <c r="C30" s="6"/>
      <c r="D30" s="7"/>
      <c r="E30" s="6"/>
      <c r="F30" s="6"/>
      <c r="G30" s="8"/>
      <c r="H30" s="6"/>
      <c r="I30" s="6"/>
      <c r="J30" s="6"/>
      <c r="K30" s="6"/>
      <c r="L30" s="6"/>
      <c r="M30" s="6"/>
      <c r="N30" s="6"/>
      <c r="P30" s="6"/>
      <c r="Q30" s="10"/>
      <c r="R30" s="6"/>
      <c r="T30" s="6"/>
      <c r="U30" s="11"/>
      <c r="V30" s="12">
        <f t="shared" si="0"/>
        <v>0</v>
      </c>
    </row>
    <row r="31" spans="1:22" ht="14.25" customHeight="1">
      <c r="A31" s="5" t="s">
        <v>51</v>
      </c>
      <c r="B31" s="6"/>
      <c r="C31" s="6"/>
      <c r="D31" s="7"/>
      <c r="E31" s="6"/>
      <c r="F31" s="6"/>
      <c r="G31" s="8"/>
      <c r="H31" s="6"/>
      <c r="I31" s="6"/>
      <c r="J31" s="6"/>
      <c r="K31" s="6"/>
      <c r="L31" s="6"/>
      <c r="M31" s="6"/>
      <c r="N31" s="6"/>
      <c r="O31" s="6"/>
      <c r="P31" s="6"/>
      <c r="Q31" s="10"/>
      <c r="R31" s="6"/>
      <c r="T31" s="6"/>
      <c r="U31" s="11"/>
      <c r="V31" s="12">
        <f t="shared" si="0"/>
        <v>0</v>
      </c>
    </row>
    <row r="32" spans="1:55" s="22" customFormat="1" ht="14.25" customHeight="1">
      <c r="A32" s="17" t="s">
        <v>52</v>
      </c>
      <c r="B32" s="18">
        <v>34580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9"/>
      <c r="Q32" s="19"/>
      <c r="R32" s="18"/>
      <c r="S32" s="19"/>
      <c r="T32" s="18"/>
      <c r="U32" s="20"/>
      <c r="V32" s="12">
        <f t="shared" si="0"/>
        <v>34580</v>
      </c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</row>
    <row r="33" spans="1:55" ht="14.25" customHeight="1">
      <c r="A33" s="5" t="s">
        <v>53</v>
      </c>
      <c r="B33" s="6"/>
      <c r="C33" s="6"/>
      <c r="D33" s="7"/>
      <c r="E33" s="6"/>
      <c r="F33" s="6"/>
      <c r="G33" s="8"/>
      <c r="H33" s="6"/>
      <c r="I33" s="6"/>
      <c r="J33" s="6"/>
      <c r="K33" s="6"/>
      <c r="L33" s="6"/>
      <c r="M33" s="6"/>
      <c r="N33" s="6"/>
      <c r="O33" s="6"/>
      <c r="R33" s="6"/>
      <c r="T33" s="6"/>
      <c r="U33" s="11"/>
      <c r="V33" s="12">
        <f t="shared" si="0"/>
        <v>0</v>
      </c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</row>
    <row r="34" spans="1:55" ht="14.25" customHeight="1">
      <c r="A34" s="3" t="s">
        <v>54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T34" s="6"/>
      <c r="U34" s="6"/>
      <c r="V34" s="12">
        <f t="shared" si="0"/>
        <v>0</v>
      </c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</row>
    <row r="35" spans="1:55" ht="14.25" customHeight="1">
      <c r="A35" s="3" t="s">
        <v>55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T35" s="6"/>
      <c r="U35" s="6"/>
      <c r="V35" s="12">
        <f t="shared" si="0"/>
        <v>0</v>
      </c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</row>
    <row r="36" spans="1:55" ht="14.25" customHeight="1">
      <c r="A36" s="23" t="s">
        <v>56</v>
      </c>
      <c r="B36" s="18">
        <v>37179</v>
      </c>
      <c r="C36" s="18">
        <v>46918</v>
      </c>
      <c r="D36" s="18">
        <v>10686</v>
      </c>
      <c r="E36" s="18">
        <v>53117</v>
      </c>
      <c r="F36" s="18">
        <v>56767</v>
      </c>
      <c r="G36" s="18">
        <v>12454</v>
      </c>
      <c r="H36" s="18">
        <v>16437</v>
      </c>
      <c r="I36" s="18">
        <v>17199</v>
      </c>
      <c r="J36" s="18">
        <v>48421</v>
      </c>
      <c r="K36" s="18">
        <v>11920</v>
      </c>
      <c r="L36" s="18">
        <v>40666</v>
      </c>
      <c r="M36" s="18">
        <v>29242</v>
      </c>
      <c r="N36" s="18"/>
      <c r="O36" s="18"/>
      <c r="P36" s="18">
        <v>10686</v>
      </c>
      <c r="Q36" s="18">
        <v>10088</v>
      </c>
      <c r="R36" s="18">
        <v>5164</v>
      </c>
      <c r="S36" s="18">
        <v>9349</v>
      </c>
      <c r="T36" s="18"/>
      <c r="U36" s="18"/>
      <c r="V36" s="12">
        <f t="shared" si="0"/>
        <v>416293</v>
      </c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</row>
    <row r="37" spans="1:55" ht="14.25" customHeight="1">
      <c r="A37" s="23" t="s">
        <v>57</v>
      </c>
      <c r="B37" s="18">
        <v>200000</v>
      </c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24">
        <f t="shared" si="0"/>
        <v>200000</v>
      </c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</row>
    <row r="38" spans="1:55" s="28" customFormat="1" ht="14.25" customHeight="1">
      <c r="A38" s="25" t="s">
        <v>58</v>
      </c>
      <c r="B38" s="26">
        <f aca="true" t="shared" si="1" ref="B38:V38">SUM(B4:B37)</f>
        <v>271759</v>
      </c>
      <c r="C38" s="26">
        <f t="shared" si="1"/>
        <v>46918</v>
      </c>
      <c r="D38" s="26">
        <f t="shared" si="1"/>
        <v>10686</v>
      </c>
      <c r="E38" s="26">
        <f t="shared" si="1"/>
        <v>5041269.8</v>
      </c>
      <c r="F38" s="26">
        <f t="shared" si="1"/>
        <v>56767</v>
      </c>
      <c r="G38" s="26">
        <f t="shared" si="1"/>
        <v>12454</v>
      </c>
      <c r="H38" s="26">
        <f t="shared" si="1"/>
        <v>16437</v>
      </c>
      <c r="I38" s="26">
        <f t="shared" si="1"/>
        <v>17199</v>
      </c>
      <c r="J38" s="26">
        <f t="shared" si="1"/>
        <v>48421</v>
      </c>
      <c r="K38" s="26">
        <f t="shared" si="1"/>
        <v>11920</v>
      </c>
      <c r="L38" s="26">
        <f t="shared" si="1"/>
        <v>40666</v>
      </c>
      <c r="M38" s="26">
        <f t="shared" si="1"/>
        <v>29242</v>
      </c>
      <c r="N38" s="26">
        <f t="shared" si="1"/>
        <v>0</v>
      </c>
      <c r="O38" s="26">
        <f t="shared" si="1"/>
        <v>0</v>
      </c>
      <c r="P38" s="26">
        <f t="shared" si="1"/>
        <v>10686</v>
      </c>
      <c r="Q38" s="26">
        <f t="shared" si="1"/>
        <v>10088</v>
      </c>
      <c r="R38" s="26">
        <f t="shared" si="1"/>
        <v>5164</v>
      </c>
      <c r="S38" s="26">
        <f t="shared" si="1"/>
        <v>9349</v>
      </c>
      <c r="T38" s="26">
        <f t="shared" si="1"/>
        <v>0</v>
      </c>
      <c r="U38" s="26">
        <f t="shared" si="1"/>
        <v>0</v>
      </c>
      <c r="V38" s="27">
        <f t="shared" si="1"/>
        <v>5639025.8</v>
      </c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</row>
    <row r="39" spans="1:55" ht="14.25" customHeight="1">
      <c r="A39" s="3" t="s">
        <v>59</v>
      </c>
      <c r="B39" s="3" t="s">
        <v>3</v>
      </c>
      <c r="C39" s="3" t="s">
        <v>4</v>
      </c>
      <c r="D39" s="3" t="s">
        <v>5</v>
      </c>
      <c r="E39" s="3" t="s">
        <v>6</v>
      </c>
      <c r="F39" s="3" t="s">
        <v>7</v>
      </c>
      <c r="G39" s="3" t="s">
        <v>8</v>
      </c>
      <c r="H39" s="3" t="s">
        <v>9</v>
      </c>
      <c r="I39" s="3" t="s">
        <v>10</v>
      </c>
      <c r="J39" s="3" t="s">
        <v>11</v>
      </c>
      <c r="K39" s="3" t="s">
        <v>12</v>
      </c>
      <c r="L39" s="3" t="s">
        <v>13</v>
      </c>
      <c r="M39" s="3" t="s">
        <v>14</v>
      </c>
      <c r="N39" s="3" t="s">
        <v>15</v>
      </c>
      <c r="O39" s="3" t="s">
        <v>16</v>
      </c>
      <c r="P39" s="3" t="s">
        <v>17</v>
      </c>
      <c r="Q39" s="3" t="s">
        <v>18</v>
      </c>
      <c r="R39" s="3" t="s">
        <v>19</v>
      </c>
      <c r="S39" s="3" t="s">
        <v>20</v>
      </c>
      <c r="T39" s="3" t="s">
        <v>21</v>
      </c>
      <c r="U39" s="3" t="s">
        <v>22</v>
      </c>
      <c r="V39" s="29" t="s">
        <v>23</v>
      </c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</row>
    <row r="40" spans="1:55" ht="14.25" customHeight="1">
      <c r="A40" s="14" t="s">
        <v>60</v>
      </c>
      <c r="B40" s="6"/>
      <c r="C40" s="6"/>
      <c r="D40" s="6"/>
      <c r="E40" s="6"/>
      <c r="F40" s="13"/>
      <c r="G40" s="8"/>
      <c r="H40" s="9"/>
      <c r="I40" s="6"/>
      <c r="J40" s="6"/>
      <c r="L40" s="6"/>
      <c r="M40" s="6"/>
      <c r="N40" s="6"/>
      <c r="O40" s="6"/>
      <c r="P40" s="6"/>
      <c r="Q40" s="10"/>
      <c r="S40" s="6"/>
      <c r="T40" s="6"/>
      <c r="U40" s="11"/>
      <c r="V40" s="24">
        <f aca="true" t="shared" si="2" ref="V40:V57">SUM(B40:U40)</f>
        <v>0</v>
      </c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</row>
    <row r="41" spans="1:55" ht="14.25" customHeight="1">
      <c r="A41" s="14" t="s">
        <v>61</v>
      </c>
      <c r="B41" s="6"/>
      <c r="C41" s="6"/>
      <c r="D41" s="6"/>
      <c r="E41" s="6">
        <v>68500</v>
      </c>
      <c r="F41" s="13"/>
      <c r="G41" s="30"/>
      <c r="H41" s="9"/>
      <c r="I41" s="6"/>
      <c r="J41" s="6"/>
      <c r="K41" s="6"/>
      <c r="L41" s="6"/>
      <c r="M41" s="6"/>
      <c r="N41" s="6"/>
      <c r="O41" s="6"/>
      <c r="P41" s="6"/>
      <c r="Q41" s="10"/>
      <c r="R41" s="13"/>
      <c r="S41" s="6"/>
      <c r="T41" s="6"/>
      <c r="U41" s="11"/>
      <c r="V41" s="24">
        <f t="shared" si="2"/>
        <v>68500</v>
      </c>
      <c r="W41" s="15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</row>
    <row r="42" spans="1:55" ht="14.25" customHeight="1">
      <c r="A42" s="31" t="s">
        <v>62</v>
      </c>
      <c r="B42" s="6"/>
      <c r="C42" s="6"/>
      <c r="D42" s="6"/>
      <c r="E42" s="6"/>
      <c r="F42" s="13"/>
      <c r="G42" s="8"/>
      <c r="H42" s="6"/>
      <c r="J42" s="6"/>
      <c r="K42" s="6"/>
      <c r="L42" s="6"/>
      <c r="M42" s="6"/>
      <c r="N42" s="6"/>
      <c r="O42" s="6"/>
      <c r="P42" s="6"/>
      <c r="Q42" s="10"/>
      <c r="T42" s="6"/>
      <c r="U42" s="11"/>
      <c r="V42" s="24">
        <f t="shared" si="2"/>
        <v>0</v>
      </c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</row>
    <row r="43" spans="1:55" ht="14.25" customHeight="1">
      <c r="A43" s="31" t="s">
        <v>63</v>
      </c>
      <c r="B43" s="6"/>
      <c r="C43" s="6"/>
      <c r="D43" s="7"/>
      <c r="E43" s="6">
        <v>190000</v>
      </c>
      <c r="F43" s="13"/>
      <c r="G43" s="8"/>
      <c r="H43" s="6"/>
      <c r="I43" s="6"/>
      <c r="J43" s="6"/>
      <c r="K43" s="6"/>
      <c r="L43" s="6"/>
      <c r="M43" s="6"/>
      <c r="N43" s="6"/>
      <c r="O43" s="6"/>
      <c r="P43" s="6"/>
      <c r="Q43" s="10"/>
      <c r="T43" s="6"/>
      <c r="U43" s="11"/>
      <c r="V43" s="24">
        <f t="shared" si="2"/>
        <v>190000</v>
      </c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</row>
    <row r="44" spans="1:55" ht="14.25" customHeight="1">
      <c r="A44" s="31" t="s">
        <v>64</v>
      </c>
      <c r="B44" s="6"/>
      <c r="C44" s="15"/>
      <c r="D44" s="7"/>
      <c r="E44" s="6"/>
      <c r="F44" s="13"/>
      <c r="G44" s="6"/>
      <c r="H44" s="6"/>
      <c r="I44" s="6"/>
      <c r="J44" s="6"/>
      <c r="K44" s="6"/>
      <c r="L44" s="6"/>
      <c r="M44" s="6"/>
      <c r="N44" s="6"/>
      <c r="O44" s="6"/>
      <c r="P44" s="6"/>
      <c r="Q44" s="10"/>
      <c r="T44" s="6"/>
      <c r="U44" s="11"/>
      <c r="V44" s="24">
        <f t="shared" si="2"/>
        <v>0</v>
      </c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</row>
    <row r="45" spans="1:55" ht="14.25" customHeight="1">
      <c r="A45" s="31" t="s">
        <v>65</v>
      </c>
      <c r="B45" s="6"/>
      <c r="C45" s="6"/>
      <c r="D45" s="7"/>
      <c r="E45" s="6"/>
      <c r="F45" s="13"/>
      <c r="G45" s="6"/>
      <c r="H45" s="6"/>
      <c r="I45" s="6"/>
      <c r="J45" s="6"/>
      <c r="K45" s="6"/>
      <c r="L45" s="6"/>
      <c r="M45" s="6"/>
      <c r="N45" s="6"/>
      <c r="O45" s="6"/>
      <c r="P45" s="6"/>
      <c r="Q45" s="10"/>
      <c r="T45" s="6"/>
      <c r="U45" s="11"/>
      <c r="V45" s="24">
        <f t="shared" si="2"/>
        <v>0</v>
      </c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</row>
    <row r="46" spans="1:55" ht="14.25" customHeight="1">
      <c r="A46" s="14" t="s">
        <v>66</v>
      </c>
      <c r="B46" s="6"/>
      <c r="C46" s="6"/>
      <c r="D46" s="7"/>
      <c r="E46" s="6"/>
      <c r="F46" s="13"/>
      <c r="G46" s="6"/>
      <c r="H46" s="6"/>
      <c r="I46" s="6"/>
      <c r="J46" s="6"/>
      <c r="K46" s="6"/>
      <c r="L46" s="6"/>
      <c r="M46" s="6"/>
      <c r="N46" s="6"/>
      <c r="O46" s="6"/>
      <c r="P46" s="6"/>
      <c r="Q46" s="10"/>
      <c r="T46" s="6"/>
      <c r="U46" s="11"/>
      <c r="V46" s="24">
        <f t="shared" si="2"/>
        <v>0</v>
      </c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</row>
    <row r="47" spans="1:55" ht="14.25" customHeight="1">
      <c r="A47" s="14" t="s">
        <v>67</v>
      </c>
      <c r="B47" s="6"/>
      <c r="C47" s="6"/>
      <c r="D47" s="7"/>
      <c r="E47" s="6"/>
      <c r="F47" s="13"/>
      <c r="G47" s="6"/>
      <c r="H47" s="6"/>
      <c r="I47" s="6"/>
      <c r="J47" s="6"/>
      <c r="K47" s="6"/>
      <c r="L47" s="6"/>
      <c r="M47" s="6"/>
      <c r="N47" s="6"/>
      <c r="O47" s="6"/>
      <c r="P47" s="6"/>
      <c r="Q47" s="10"/>
      <c r="T47" s="6"/>
      <c r="U47" s="11"/>
      <c r="V47" s="24">
        <f t="shared" si="2"/>
        <v>0</v>
      </c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</row>
    <row r="48" spans="1:55" ht="14.25" customHeight="1">
      <c r="A48" s="14" t="s">
        <v>68</v>
      </c>
      <c r="B48" s="6"/>
      <c r="C48" s="6"/>
      <c r="D48" s="7"/>
      <c r="E48" s="6"/>
      <c r="F48" s="13"/>
      <c r="G48" s="6"/>
      <c r="H48" s="6"/>
      <c r="I48" s="6"/>
      <c r="J48" s="6"/>
      <c r="K48" s="6"/>
      <c r="L48" s="6"/>
      <c r="M48" s="6"/>
      <c r="N48" s="6"/>
      <c r="O48" s="6"/>
      <c r="Q48" s="10"/>
      <c r="T48" s="6"/>
      <c r="U48" s="11"/>
      <c r="V48" s="24">
        <f t="shared" si="2"/>
        <v>0</v>
      </c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</row>
    <row r="49" spans="1:55" ht="14.25" customHeight="1">
      <c r="A49" s="14" t="s">
        <v>69</v>
      </c>
      <c r="B49" s="6"/>
      <c r="C49" s="6"/>
      <c r="D49" s="7"/>
      <c r="E49" s="6"/>
      <c r="F49" s="13"/>
      <c r="G49" s="6"/>
      <c r="H49" s="6"/>
      <c r="I49" s="6"/>
      <c r="J49" s="6"/>
      <c r="K49" s="6"/>
      <c r="L49" s="6"/>
      <c r="M49" s="6"/>
      <c r="N49" s="6"/>
      <c r="O49" s="6"/>
      <c r="Q49" s="10"/>
      <c r="T49" s="6"/>
      <c r="U49" s="11"/>
      <c r="V49" s="24">
        <f t="shared" si="2"/>
        <v>0</v>
      </c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</row>
    <row r="50" spans="1:55" ht="14.25" customHeight="1">
      <c r="A50" s="14" t="s">
        <v>70</v>
      </c>
      <c r="B50" s="6"/>
      <c r="C50" s="6"/>
      <c r="D50" s="7"/>
      <c r="E50" s="6"/>
      <c r="F50" s="13"/>
      <c r="G50" s="6"/>
      <c r="H50" s="6"/>
      <c r="I50" s="6"/>
      <c r="J50" s="6"/>
      <c r="K50" s="6"/>
      <c r="L50" s="6"/>
      <c r="M50" s="6"/>
      <c r="N50" s="6"/>
      <c r="O50" s="6"/>
      <c r="Q50" s="10"/>
      <c r="T50" s="6"/>
      <c r="U50" s="11"/>
      <c r="V50" s="24">
        <f t="shared" si="2"/>
        <v>0</v>
      </c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</row>
    <row r="51" spans="1:55" ht="14.25" customHeight="1">
      <c r="A51" s="14" t="s">
        <v>71</v>
      </c>
      <c r="B51" s="6"/>
      <c r="C51" s="6"/>
      <c r="D51" s="7"/>
      <c r="E51" s="6"/>
      <c r="F51" s="13"/>
      <c r="G51" s="6"/>
      <c r="H51" s="6"/>
      <c r="I51" s="6"/>
      <c r="J51" s="6"/>
      <c r="K51" s="6"/>
      <c r="L51" s="6"/>
      <c r="M51" s="6"/>
      <c r="N51" s="6"/>
      <c r="O51" s="6"/>
      <c r="Q51" s="10"/>
      <c r="T51" s="6"/>
      <c r="U51" s="11"/>
      <c r="V51" s="24">
        <f t="shared" si="2"/>
        <v>0</v>
      </c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</row>
    <row r="52" spans="1:55" ht="14.25" customHeight="1">
      <c r="A52" s="14" t="s">
        <v>72</v>
      </c>
      <c r="B52" s="6"/>
      <c r="C52" s="6"/>
      <c r="D52" s="7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Q52" s="10"/>
      <c r="T52" s="6"/>
      <c r="U52" s="11"/>
      <c r="V52" s="24">
        <f t="shared" si="2"/>
        <v>0</v>
      </c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</row>
    <row r="53" spans="1:55" ht="14.25" customHeight="1">
      <c r="A53" s="14" t="s">
        <v>73</v>
      </c>
      <c r="B53" s="6"/>
      <c r="C53" s="6"/>
      <c r="D53" s="7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Q53" s="10"/>
      <c r="T53" s="6"/>
      <c r="U53" s="11"/>
      <c r="V53" s="24">
        <f t="shared" si="2"/>
        <v>0</v>
      </c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</row>
    <row r="54" spans="1:55" ht="14.25" customHeight="1">
      <c r="A54" s="14" t="s">
        <v>74</v>
      </c>
      <c r="B54" s="6"/>
      <c r="C54" s="6"/>
      <c r="D54" s="7"/>
      <c r="E54" s="6"/>
      <c r="F54" s="13"/>
      <c r="G54" s="6"/>
      <c r="H54" s="6"/>
      <c r="I54" s="6"/>
      <c r="J54" s="6"/>
      <c r="K54" s="6"/>
      <c r="L54" s="6"/>
      <c r="M54" s="6"/>
      <c r="N54" s="6"/>
      <c r="O54" s="6"/>
      <c r="Q54" s="10"/>
      <c r="T54" s="6"/>
      <c r="U54" s="11"/>
      <c r="V54" s="24">
        <f t="shared" si="2"/>
        <v>0</v>
      </c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</row>
    <row r="55" spans="1:55" ht="14.25" customHeight="1">
      <c r="A55" s="14" t="s">
        <v>75</v>
      </c>
      <c r="B55" s="6"/>
      <c r="C55" s="6"/>
      <c r="D55" s="7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Q55" s="10"/>
      <c r="T55" s="6"/>
      <c r="U55" s="11"/>
      <c r="V55" s="24">
        <f t="shared" si="2"/>
        <v>0</v>
      </c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</row>
    <row r="56" spans="1:55" s="28" customFormat="1" ht="14.25" customHeight="1">
      <c r="A56" s="32" t="s">
        <v>76</v>
      </c>
      <c r="B56" s="33">
        <f aca="true" t="shared" si="3" ref="B56:U56">SUM(B40:B55)</f>
        <v>0</v>
      </c>
      <c r="C56" s="33">
        <f t="shared" si="3"/>
        <v>0</v>
      </c>
      <c r="D56" s="33">
        <f t="shared" si="3"/>
        <v>0</v>
      </c>
      <c r="E56" s="33">
        <f t="shared" si="3"/>
        <v>258500</v>
      </c>
      <c r="F56" s="33">
        <f t="shared" si="3"/>
        <v>0</v>
      </c>
      <c r="G56" s="33">
        <f t="shared" si="3"/>
        <v>0</v>
      </c>
      <c r="H56" s="33">
        <f t="shared" si="3"/>
        <v>0</v>
      </c>
      <c r="I56" s="33">
        <f t="shared" si="3"/>
        <v>0</v>
      </c>
      <c r="J56" s="33">
        <f t="shared" si="3"/>
        <v>0</v>
      </c>
      <c r="K56" s="33">
        <f t="shared" si="3"/>
        <v>0</v>
      </c>
      <c r="L56" s="33">
        <f t="shared" si="3"/>
        <v>0</v>
      </c>
      <c r="M56" s="33">
        <f t="shared" si="3"/>
        <v>0</v>
      </c>
      <c r="N56" s="33">
        <f t="shared" si="3"/>
        <v>0</v>
      </c>
      <c r="O56" s="33">
        <f t="shared" si="3"/>
        <v>0</v>
      </c>
      <c r="P56" s="33">
        <f t="shared" si="3"/>
        <v>0</v>
      </c>
      <c r="Q56" s="33">
        <f t="shared" si="3"/>
        <v>0</v>
      </c>
      <c r="R56" s="33">
        <f t="shared" si="3"/>
        <v>0</v>
      </c>
      <c r="S56" s="33">
        <f t="shared" si="3"/>
        <v>0</v>
      </c>
      <c r="T56" s="33">
        <f t="shared" si="3"/>
        <v>0</v>
      </c>
      <c r="U56" s="33">
        <f t="shared" si="3"/>
        <v>0</v>
      </c>
      <c r="V56" s="27">
        <f t="shared" si="2"/>
        <v>258500</v>
      </c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</row>
    <row r="57" spans="1:22" ht="14.25" customHeight="1">
      <c r="A57" s="4" t="s">
        <v>77</v>
      </c>
      <c r="B57" s="34">
        <f aca="true" t="shared" si="4" ref="B57:U57">SUM(B38+B56)</f>
        <v>271759</v>
      </c>
      <c r="C57" s="34">
        <f t="shared" si="4"/>
        <v>46918</v>
      </c>
      <c r="D57" s="34">
        <f t="shared" si="4"/>
        <v>10686</v>
      </c>
      <c r="E57" s="34">
        <f t="shared" si="4"/>
        <v>5299769.8</v>
      </c>
      <c r="F57" s="34">
        <f t="shared" si="4"/>
        <v>56767</v>
      </c>
      <c r="G57" s="34">
        <f t="shared" si="4"/>
        <v>12454</v>
      </c>
      <c r="H57" s="34">
        <f t="shared" si="4"/>
        <v>16437</v>
      </c>
      <c r="I57" s="34">
        <f t="shared" si="4"/>
        <v>17199</v>
      </c>
      <c r="J57" s="34">
        <f t="shared" si="4"/>
        <v>48421</v>
      </c>
      <c r="K57" s="34">
        <f t="shared" si="4"/>
        <v>11920</v>
      </c>
      <c r="L57" s="34">
        <f t="shared" si="4"/>
        <v>40666</v>
      </c>
      <c r="M57" s="34">
        <f t="shared" si="4"/>
        <v>29242</v>
      </c>
      <c r="N57" s="34">
        <f t="shared" si="4"/>
        <v>0</v>
      </c>
      <c r="O57" s="34">
        <f t="shared" si="4"/>
        <v>0</v>
      </c>
      <c r="P57" s="34">
        <f t="shared" si="4"/>
        <v>10686</v>
      </c>
      <c r="Q57" s="34">
        <f t="shared" si="4"/>
        <v>10088</v>
      </c>
      <c r="R57" s="34">
        <f t="shared" si="4"/>
        <v>5164</v>
      </c>
      <c r="S57" s="34">
        <f t="shared" si="4"/>
        <v>9349</v>
      </c>
      <c r="T57" s="34">
        <f t="shared" si="4"/>
        <v>0</v>
      </c>
      <c r="U57" s="34">
        <f t="shared" si="4"/>
        <v>0</v>
      </c>
      <c r="V57" s="24">
        <f t="shared" si="2"/>
        <v>5897525.8</v>
      </c>
    </row>
    <row r="58" spans="1:23" ht="14.25" customHeight="1">
      <c r="A58" s="3" t="s">
        <v>78</v>
      </c>
      <c r="B58" s="3" t="s">
        <v>3</v>
      </c>
      <c r="C58" s="3" t="s">
        <v>4</v>
      </c>
      <c r="D58" s="3" t="s">
        <v>5</v>
      </c>
      <c r="E58" s="3" t="s">
        <v>6</v>
      </c>
      <c r="F58" s="3" t="s">
        <v>7</v>
      </c>
      <c r="G58" s="3" t="s">
        <v>8</v>
      </c>
      <c r="H58" s="3" t="s">
        <v>9</v>
      </c>
      <c r="I58" s="3" t="s">
        <v>10</v>
      </c>
      <c r="J58" s="3" t="s">
        <v>11</v>
      </c>
      <c r="K58" s="3" t="s">
        <v>12</v>
      </c>
      <c r="L58" s="3" t="s">
        <v>13</v>
      </c>
      <c r="M58" s="3" t="s">
        <v>14</v>
      </c>
      <c r="N58" s="3" t="s">
        <v>15</v>
      </c>
      <c r="O58" s="3" t="s">
        <v>16</v>
      </c>
      <c r="P58" s="3" t="s">
        <v>17</v>
      </c>
      <c r="Q58" s="3" t="s">
        <v>18</v>
      </c>
      <c r="R58" s="3" t="s">
        <v>19</v>
      </c>
      <c r="S58" s="3" t="s">
        <v>20</v>
      </c>
      <c r="T58" s="3" t="s">
        <v>21</v>
      </c>
      <c r="U58" s="3" t="s">
        <v>22</v>
      </c>
      <c r="V58" s="35"/>
      <c r="W58" s="36"/>
    </row>
    <row r="59" spans="1:22" ht="14.25" customHeight="1">
      <c r="A59" s="23" t="s">
        <v>79</v>
      </c>
      <c r="B59" s="37">
        <v>6077041.73</v>
      </c>
      <c r="C59" s="19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24">
        <f>SUM(B59:T59)</f>
        <v>6077041.73</v>
      </c>
    </row>
    <row r="60" spans="1:22" ht="14.25" customHeight="1">
      <c r="A60" s="23" t="s">
        <v>80</v>
      </c>
      <c r="B60" s="37">
        <v>4947.18</v>
      </c>
      <c r="C60" s="19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24">
        <f>SUM(B60:U60)</f>
        <v>4947.18</v>
      </c>
    </row>
    <row r="61" spans="1:22" s="40" customFormat="1" ht="14.25" customHeight="1">
      <c r="A61" s="38" t="s">
        <v>81</v>
      </c>
      <c r="B61" s="39"/>
      <c r="C61" s="37">
        <v>290914.93</v>
      </c>
      <c r="D61" s="39"/>
      <c r="E61" s="37">
        <v>131196.93</v>
      </c>
      <c r="F61" s="37">
        <v>1360455.12</v>
      </c>
      <c r="G61" s="39"/>
      <c r="H61" s="39"/>
      <c r="I61" s="39"/>
      <c r="J61" s="37">
        <v>1537285.76</v>
      </c>
      <c r="K61" s="39"/>
      <c r="L61" s="37">
        <v>1292004.55</v>
      </c>
      <c r="M61" s="39"/>
      <c r="N61" s="39"/>
      <c r="O61" s="39"/>
      <c r="P61" s="39"/>
      <c r="Q61" s="39"/>
      <c r="R61" s="39">
        <v>39929.5</v>
      </c>
      <c r="S61" s="39"/>
      <c r="T61" s="39"/>
      <c r="U61" s="39"/>
      <c r="V61" s="24">
        <f>SUM(B61:T61)</f>
        <v>4651786.79</v>
      </c>
    </row>
    <row r="62" spans="1:23" ht="14.25" customHeight="1">
      <c r="A62" s="32" t="s">
        <v>82</v>
      </c>
      <c r="B62" s="41">
        <f aca="true" t="shared" si="5" ref="B62:V62">SUM(B59:B61)</f>
        <v>6081988.91</v>
      </c>
      <c r="C62" s="41">
        <f t="shared" si="5"/>
        <v>290914.93</v>
      </c>
      <c r="D62" s="41">
        <f t="shared" si="5"/>
        <v>0</v>
      </c>
      <c r="E62" s="41">
        <f t="shared" si="5"/>
        <v>131196.93</v>
      </c>
      <c r="F62" s="41">
        <f t="shared" si="5"/>
        <v>1360455.12</v>
      </c>
      <c r="G62" s="41">
        <f t="shared" si="5"/>
        <v>0</v>
      </c>
      <c r="H62" s="41">
        <f t="shared" si="5"/>
        <v>0</v>
      </c>
      <c r="I62" s="41">
        <f t="shared" si="5"/>
        <v>0</v>
      </c>
      <c r="J62" s="41">
        <f t="shared" si="5"/>
        <v>1537285.76</v>
      </c>
      <c r="K62" s="41">
        <f t="shared" si="5"/>
        <v>0</v>
      </c>
      <c r="L62" s="41">
        <f t="shared" si="5"/>
        <v>1292004.55</v>
      </c>
      <c r="M62" s="41">
        <f t="shared" si="5"/>
        <v>0</v>
      </c>
      <c r="N62" s="41">
        <f t="shared" si="5"/>
        <v>0</v>
      </c>
      <c r="O62" s="41">
        <f t="shared" si="5"/>
        <v>0</v>
      </c>
      <c r="P62" s="41">
        <f t="shared" si="5"/>
        <v>0</v>
      </c>
      <c r="Q62" s="41">
        <f t="shared" si="5"/>
        <v>0</v>
      </c>
      <c r="R62" s="41">
        <f t="shared" si="5"/>
        <v>39929.5</v>
      </c>
      <c r="S62" s="41">
        <f t="shared" si="5"/>
        <v>0</v>
      </c>
      <c r="T62" s="41">
        <f t="shared" si="5"/>
        <v>0</v>
      </c>
      <c r="U62" s="41">
        <f t="shared" si="5"/>
        <v>0</v>
      </c>
      <c r="V62" s="42">
        <f t="shared" si="5"/>
        <v>10733775.7</v>
      </c>
      <c r="W62" s="43"/>
    </row>
    <row r="63" spans="1:23" ht="14.25" customHeight="1">
      <c r="A63" s="44" t="s">
        <v>83</v>
      </c>
      <c r="B63" s="45">
        <f aca="true" t="shared" si="6" ref="B63:V63">B38+B56+B62</f>
        <v>6353747.91</v>
      </c>
      <c r="C63" s="45">
        <f t="shared" si="6"/>
        <v>337832.93</v>
      </c>
      <c r="D63" s="45">
        <f t="shared" si="6"/>
        <v>10686</v>
      </c>
      <c r="E63" s="45">
        <f>E38+E56+E62</f>
        <v>5430966.7299999995</v>
      </c>
      <c r="F63" s="45">
        <f t="shared" si="6"/>
        <v>1417222.12</v>
      </c>
      <c r="G63" s="45">
        <f t="shared" si="6"/>
        <v>12454</v>
      </c>
      <c r="H63" s="45">
        <f t="shared" si="6"/>
        <v>16437</v>
      </c>
      <c r="I63" s="45">
        <f t="shared" si="6"/>
        <v>17199</v>
      </c>
      <c r="J63" s="45">
        <f t="shared" si="6"/>
        <v>1585706.76</v>
      </c>
      <c r="K63" s="45">
        <f t="shared" si="6"/>
        <v>11920</v>
      </c>
      <c r="L63" s="45">
        <f t="shared" si="6"/>
        <v>1332670.55</v>
      </c>
      <c r="M63" s="45">
        <f t="shared" si="6"/>
        <v>29242</v>
      </c>
      <c r="N63" s="45">
        <f t="shared" si="6"/>
        <v>0</v>
      </c>
      <c r="O63" s="45">
        <f t="shared" si="6"/>
        <v>0</v>
      </c>
      <c r="P63" s="45">
        <f t="shared" si="6"/>
        <v>10686</v>
      </c>
      <c r="Q63" s="45">
        <f t="shared" si="6"/>
        <v>10088</v>
      </c>
      <c r="R63" s="45">
        <f t="shared" si="6"/>
        <v>45093.5</v>
      </c>
      <c r="S63" s="45">
        <f t="shared" si="6"/>
        <v>9349</v>
      </c>
      <c r="T63" s="45">
        <f t="shared" si="6"/>
        <v>0</v>
      </c>
      <c r="U63" s="45">
        <f t="shared" si="6"/>
        <v>0</v>
      </c>
      <c r="V63" s="46">
        <f t="shared" si="6"/>
        <v>16631301.5</v>
      </c>
      <c r="W63" s="47"/>
    </row>
    <row r="64" spans="1:22" ht="14.25" customHeight="1">
      <c r="A64" s="48" t="s">
        <v>84</v>
      </c>
      <c r="B64" s="48" t="s">
        <v>3</v>
      </c>
      <c r="C64" s="48" t="s">
        <v>4</v>
      </c>
      <c r="D64" s="48" t="s">
        <v>5</v>
      </c>
      <c r="E64" s="48" t="s">
        <v>6</v>
      </c>
      <c r="F64" s="48" t="s">
        <v>7</v>
      </c>
      <c r="G64" s="48" t="s">
        <v>8</v>
      </c>
      <c r="H64" s="48" t="s">
        <v>9</v>
      </c>
      <c r="I64" s="48" t="s">
        <v>10</v>
      </c>
      <c r="J64" s="48" t="s">
        <v>11</v>
      </c>
      <c r="K64" s="48" t="s">
        <v>12</v>
      </c>
      <c r="L64" s="48" t="s">
        <v>13</v>
      </c>
      <c r="M64" s="48" t="s">
        <v>14</v>
      </c>
      <c r="N64" s="48" t="s">
        <v>15</v>
      </c>
      <c r="O64" s="48" t="s">
        <v>16</v>
      </c>
      <c r="P64" s="48" t="s">
        <v>17</v>
      </c>
      <c r="Q64" s="48" t="s">
        <v>18</v>
      </c>
      <c r="R64" s="48" t="s">
        <v>19</v>
      </c>
      <c r="S64" s="48" t="s">
        <v>20</v>
      </c>
      <c r="T64" s="48" t="s">
        <v>21</v>
      </c>
      <c r="U64" s="48"/>
      <c r="V64" s="35" t="s">
        <v>85</v>
      </c>
    </row>
    <row r="65" spans="1:23" ht="14.25" customHeight="1">
      <c r="A65" s="49" t="s">
        <v>25</v>
      </c>
      <c r="B65" s="50"/>
      <c r="C65" s="50"/>
      <c r="D65" s="51"/>
      <c r="E65" s="52">
        <v>131196.93</v>
      </c>
      <c r="F65" s="50"/>
      <c r="G65" s="51"/>
      <c r="H65" s="51"/>
      <c r="I65" s="51"/>
      <c r="J65" s="53"/>
      <c r="K65" s="51"/>
      <c r="L65" s="50"/>
      <c r="M65" s="51"/>
      <c r="N65" s="51"/>
      <c r="O65" s="51"/>
      <c r="P65" s="51"/>
      <c r="Q65" s="51"/>
      <c r="R65" s="51"/>
      <c r="S65" s="51"/>
      <c r="T65" s="51"/>
      <c r="U65" s="51"/>
      <c r="V65" s="54">
        <f aca="true" t="shared" si="7" ref="V65:V90">SUM(B65:T65)</f>
        <v>131196.93</v>
      </c>
      <c r="W65" s="6"/>
    </row>
    <row r="66" spans="1:22" ht="14.25" customHeight="1">
      <c r="A66" s="55" t="s">
        <v>26</v>
      </c>
      <c r="B66" s="50"/>
      <c r="C66" s="51"/>
      <c r="D66" s="51"/>
      <c r="E66" s="51"/>
      <c r="F66" s="50"/>
      <c r="G66" s="51"/>
      <c r="H66" s="51"/>
      <c r="I66" s="51"/>
      <c r="J66" s="53"/>
      <c r="K66" s="51"/>
      <c r="L66" s="50"/>
      <c r="M66" s="51"/>
      <c r="N66" s="51"/>
      <c r="O66" s="51"/>
      <c r="P66" s="51"/>
      <c r="Q66" s="51"/>
      <c r="R66" s="51"/>
      <c r="S66" s="51"/>
      <c r="T66" s="51"/>
      <c r="U66" s="51"/>
      <c r="V66" s="54">
        <f t="shared" si="7"/>
        <v>0</v>
      </c>
    </row>
    <row r="67" spans="1:22" ht="14.25" customHeight="1">
      <c r="A67" s="49" t="s">
        <v>27</v>
      </c>
      <c r="B67" s="50"/>
      <c r="C67" s="51"/>
      <c r="D67" s="51"/>
      <c r="E67" s="51"/>
      <c r="F67" s="50"/>
      <c r="G67" s="51"/>
      <c r="H67" s="51"/>
      <c r="I67" s="51"/>
      <c r="J67" s="53"/>
      <c r="K67" s="51"/>
      <c r="L67" s="50"/>
      <c r="M67" s="51"/>
      <c r="N67" s="51"/>
      <c r="O67" s="51"/>
      <c r="P67" s="51"/>
      <c r="Q67" s="51"/>
      <c r="R67" s="51"/>
      <c r="S67" s="51"/>
      <c r="T67" s="51"/>
      <c r="U67" s="51"/>
      <c r="V67" s="54">
        <f t="shared" si="7"/>
        <v>0</v>
      </c>
    </row>
    <row r="68" spans="1:22" ht="14.25" customHeight="1">
      <c r="A68" s="55" t="s">
        <v>28</v>
      </c>
      <c r="B68" s="50"/>
      <c r="C68" s="51"/>
      <c r="D68" s="51"/>
      <c r="E68" s="51"/>
      <c r="F68" s="50"/>
      <c r="G68" s="51"/>
      <c r="H68" s="51"/>
      <c r="I68" s="51"/>
      <c r="J68" s="53"/>
      <c r="K68" s="51"/>
      <c r="L68" s="50"/>
      <c r="M68" s="51"/>
      <c r="N68" s="51"/>
      <c r="O68" s="51"/>
      <c r="P68" s="51"/>
      <c r="Q68" s="51"/>
      <c r="R68" s="51"/>
      <c r="S68" s="51"/>
      <c r="T68" s="51"/>
      <c r="U68" s="51"/>
      <c r="V68" s="54">
        <f t="shared" si="7"/>
        <v>0</v>
      </c>
    </row>
    <row r="69" spans="1:22" ht="14.25" customHeight="1">
      <c r="A69" s="49" t="s">
        <v>29</v>
      </c>
      <c r="B69" s="50"/>
      <c r="C69" s="51"/>
      <c r="D69" s="51"/>
      <c r="E69" s="51"/>
      <c r="F69" s="50"/>
      <c r="G69" s="51"/>
      <c r="H69" s="51"/>
      <c r="I69" s="51"/>
      <c r="J69" s="53"/>
      <c r="K69" s="51"/>
      <c r="L69" s="50"/>
      <c r="M69" s="51"/>
      <c r="N69" s="51"/>
      <c r="O69" s="51"/>
      <c r="P69" s="51"/>
      <c r="Q69" s="51"/>
      <c r="R69" s="51"/>
      <c r="S69" s="51"/>
      <c r="T69" s="51"/>
      <c r="U69" s="51"/>
      <c r="V69" s="54">
        <f t="shared" si="7"/>
        <v>0</v>
      </c>
    </row>
    <row r="70" spans="1:22" ht="14.25" customHeight="1">
      <c r="A70" s="49" t="s">
        <v>30</v>
      </c>
      <c r="B70" s="50"/>
      <c r="C70" s="51"/>
      <c r="D70" s="51"/>
      <c r="E70" s="51"/>
      <c r="F70" s="50"/>
      <c r="G70" s="51"/>
      <c r="H70" s="51"/>
      <c r="I70" s="51"/>
      <c r="J70" s="53"/>
      <c r="K70" s="51"/>
      <c r="L70" s="50"/>
      <c r="M70" s="51"/>
      <c r="N70" s="51"/>
      <c r="O70" s="51"/>
      <c r="P70" s="51"/>
      <c r="Q70" s="51"/>
      <c r="R70" s="51"/>
      <c r="S70" s="51"/>
      <c r="T70" s="51"/>
      <c r="U70" s="50"/>
      <c r="V70" s="54">
        <f t="shared" si="7"/>
        <v>0</v>
      </c>
    </row>
    <row r="71" spans="1:22" ht="14.25" customHeight="1">
      <c r="A71" s="55" t="s">
        <v>31</v>
      </c>
      <c r="B71" s="50"/>
      <c r="C71" s="51"/>
      <c r="D71" s="51"/>
      <c r="E71" s="51"/>
      <c r="F71" s="50"/>
      <c r="G71" s="51"/>
      <c r="H71" s="51"/>
      <c r="I71" s="51"/>
      <c r="J71" s="53"/>
      <c r="K71" s="51"/>
      <c r="L71" s="50"/>
      <c r="M71" s="51"/>
      <c r="N71" s="51"/>
      <c r="O71" s="51"/>
      <c r="P71" s="51"/>
      <c r="Q71" s="51"/>
      <c r="R71" s="51"/>
      <c r="S71" s="51"/>
      <c r="T71" s="51"/>
      <c r="U71" s="50"/>
      <c r="V71" s="54">
        <f t="shared" si="7"/>
        <v>0</v>
      </c>
    </row>
    <row r="72" spans="1:22" ht="14.25" customHeight="1">
      <c r="A72" s="55" t="s">
        <v>32</v>
      </c>
      <c r="B72" s="50"/>
      <c r="C72" s="51"/>
      <c r="D72" s="51"/>
      <c r="E72" s="51"/>
      <c r="F72" s="50"/>
      <c r="G72" s="51"/>
      <c r="H72" s="51"/>
      <c r="I72" s="51"/>
      <c r="J72" s="53"/>
      <c r="K72" s="51"/>
      <c r="L72" s="50"/>
      <c r="M72" s="51"/>
      <c r="N72" s="51"/>
      <c r="O72" s="51"/>
      <c r="P72" s="51"/>
      <c r="Q72" s="51"/>
      <c r="R72" s="51"/>
      <c r="S72" s="51"/>
      <c r="T72" s="51"/>
      <c r="U72" s="50"/>
      <c r="V72" s="54">
        <f t="shared" si="7"/>
        <v>0</v>
      </c>
    </row>
    <row r="73" spans="1:22" ht="14.25" customHeight="1">
      <c r="A73" s="56" t="s">
        <v>33</v>
      </c>
      <c r="B73" s="50"/>
      <c r="C73" s="51"/>
      <c r="D73" s="51"/>
      <c r="E73" s="51"/>
      <c r="F73" s="50"/>
      <c r="G73" s="51"/>
      <c r="H73" s="51"/>
      <c r="I73" s="51"/>
      <c r="J73" s="53"/>
      <c r="K73" s="51"/>
      <c r="L73" s="50"/>
      <c r="M73" s="51"/>
      <c r="N73" s="51"/>
      <c r="O73" s="51"/>
      <c r="P73" s="51"/>
      <c r="Q73" s="51"/>
      <c r="R73" s="51"/>
      <c r="S73" s="51"/>
      <c r="T73" s="51"/>
      <c r="U73" s="50"/>
      <c r="V73" s="54">
        <f t="shared" si="7"/>
        <v>0</v>
      </c>
    </row>
    <row r="74" spans="1:22" ht="14.25" customHeight="1">
      <c r="A74" s="55" t="s">
        <v>34</v>
      </c>
      <c r="B74" s="50"/>
      <c r="C74" s="51"/>
      <c r="D74" s="51"/>
      <c r="E74" s="51"/>
      <c r="F74" s="51"/>
      <c r="G74" s="51"/>
      <c r="H74" s="51"/>
      <c r="I74" s="51"/>
      <c r="J74" s="53"/>
      <c r="K74" s="51"/>
      <c r="L74" s="50"/>
      <c r="M74" s="51"/>
      <c r="N74" s="51"/>
      <c r="O74" s="51"/>
      <c r="P74" s="51"/>
      <c r="Q74" s="51"/>
      <c r="R74" s="51"/>
      <c r="S74" s="51"/>
      <c r="T74" s="51"/>
      <c r="U74" s="50"/>
      <c r="V74" s="54">
        <f t="shared" si="7"/>
        <v>0</v>
      </c>
    </row>
    <row r="75" spans="1:22" ht="14.25" customHeight="1">
      <c r="A75" s="55" t="s">
        <v>35</v>
      </c>
      <c r="B75" s="50"/>
      <c r="C75" s="51"/>
      <c r="D75" s="51"/>
      <c r="E75" s="51"/>
      <c r="F75" s="51"/>
      <c r="G75" s="51"/>
      <c r="H75" s="51"/>
      <c r="I75" s="51"/>
      <c r="J75" s="53"/>
      <c r="K75" s="51"/>
      <c r="L75" s="50"/>
      <c r="M75" s="51"/>
      <c r="N75" s="51"/>
      <c r="O75" s="51"/>
      <c r="P75" s="51"/>
      <c r="Q75" s="51"/>
      <c r="R75" s="51"/>
      <c r="S75" s="51"/>
      <c r="T75" s="51"/>
      <c r="U75" s="50"/>
      <c r="V75" s="54">
        <f t="shared" si="7"/>
        <v>0</v>
      </c>
    </row>
    <row r="76" spans="1:22" ht="14.25" customHeight="1">
      <c r="A76" s="55" t="s">
        <v>36</v>
      </c>
      <c r="B76" s="50"/>
      <c r="C76" s="51"/>
      <c r="D76" s="51"/>
      <c r="E76" s="51"/>
      <c r="F76" s="51"/>
      <c r="G76" s="51"/>
      <c r="H76" s="51"/>
      <c r="I76" s="51"/>
      <c r="J76" s="53"/>
      <c r="K76" s="51"/>
      <c r="L76" s="50"/>
      <c r="M76" s="51"/>
      <c r="N76" s="51"/>
      <c r="O76" s="51"/>
      <c r="P76" s="51"/>
      <c r="Q76" s="51"/>
      <c r="R76" s="51"/>
      <c r="S76" s="51"/>
      <c r="T76" s="51"/>
      <c r="U76" s="50"/>
      <c r="V76" s="54">
        <f t="shared" si="7"/>
        <v>0</v>
      </c>
    </row>
    <row r="77" spans="1:23" ht="14.25" customHeight="1">
      <c r="A77" s="49" t="s">
        <v>37</v>
      </c>
      <c r="B77" s="50"/>
      <c r="C77" s="51"/>
      <c r="D77" s="51"/>
      <c r="E77" s="51"/>
      <c r="F77" s="51"/>
      <c r="G77" s="51"/>
      <c r="H77" s="51"/>
      <c r="I77" s="51"/>
      <c r="J77" s="53"/>
      <c r="K77" s="51"/>
      <c r="L77" s="50"/>
      <c r="M77" s="51"/>
      <c r="N77" s="51"/>
      <c r="O77" s="51"/>
      <c r="P77" s="51"/>
      <c r="Q77" s="51"/>
      <c r="R77" s="51"/>
      <c r="S77" s="51"/>
      <c r="T77" s="51"/>
      <c r="U77" s="50"/>
      <c r="V77" s="54">
        <f t="shared" si="7"/>
        <v>0</v>
      </c>
      <c r="W77" s="6"/>
    </row>
    <row r="78" spans="1:22" ht="14.25" customHeight="1">
      <c r="A78" s="55" t="s">
        <v>38</v>
      </c>
      <c r="B78" s="50"/>
      <c r="C78" s="51"/>
      <c r="D78" s="51"/>
      <c r="E78" s="51"/>
      <c r="F78" s="51"/>
      <c r="G78" s="51"/>
      <c r="H78" s="51"/>
      <c r="I78" s="51"/>
      <c r="J78" s="53"/>
      <c r="K78" s="51"/>
      <c r="L78" s="50"/>
      <c r="M78" s="51"/>
      <c r="N78" s="51"/>
      <c r="O78" s="51"/>
      <c r="P78" s="51"/>
      <c r="Q78" s="51"/>
      <c r="R78" s="51"/>
      <c r="S78" s="51"/>
      <c r="T78" s="51"/>
      <c r="U78" s="50"/>
      <c r="V78" s="54">
        <f t="shared" si="7"/>
        <v>0</v>
      </c>
    </row>
    <row r="79" spans="1:22" ht="14.25" customHeight="1">
      <c r="A79" s="55" t="s">
        <v>39</v>
      </c>
      <c r="B79" s="50"/>
      <c r="C79" s="51"/>
      <c r="D79" s="51"/>
      <c r="E79" s="51"/>
      <c r="F79" s="51"/>
      <c r="G79" s="51"/>
      <c r="H79" s="51"/>
      <c r="I79" s="51"/>
      <c r="J79" s="53"/>
      <c r="K79" s="51"/>
      <c r="L79" s="50"/>
      <c r="M79" s="51"/>
      <c r="N79" s="51"/>
      <c r="O79" s="51"/>
      <c r="P79" s="51"/>
      <c r="Q79" s="51"/>
      <c r="R79" s="51"/>
      <c r="S79" s="51"/>
      <c r="T79" s="51"/>
      <c r="U79" s="50"/>
      <c r="V79" s="54">
        <f t="shared" si="7"/>
        <v>0</v>
      </c>
    </row>
    <row r="80" spans="1:22" ht="14.25" customHeight="1">
      <c r="A80" s="55" t="s">
        <v>86</v>
      </c>
      <c r="B80" s="50"/>
      <c r="C80" s="51"/>
      <c r="D80" s="51"/>
      <c r="E80" s="51"/>
      <c r="F80" s="51"/>
      <c r="G80" s="51"/>
      <c r="H80" s="51"/>
      <c r="I80" s="51"/>
      <c r="J80" s="53"/>
      <c r="K80" s="51"/>
      <c r="L80" s="50"/>
      <c r="M80" s="51"/>
      <c r="N80" s="51"/>
      <c r="O80" s="51"/>
      <c r="P80" s="51"/>
      <c r="Q80" s="51"/>
      <c r="R80" s="51"/>
      <c r="S80" s="51"/>
      <c r="T80" s="51"/>
      <c r="U80" s="50"/>
      <c r="V80" s="54">
        <f t="shared" si="7"/>
        <v>0</v>
      </c>
    </row>
    <row r="81" spans="1:22" ht="14.25" customHeight="1">
      <c r="A81" s="55" t="s">
        <v>42</v>
      </c>
      <c r="B81" s="50"/>
      <c r="C81" s="51"/>
      <c r="D81" s="51"/>
      <c r="E81" s="51"/>
      <c r="F81" s="51"/>
      <c r="G81" s="51"/>
      <c r="H81" s="51"/>
      <c r="I81" s="51"/>
      <c r="J81" s="53"/>
      <c r="K81" s="51"/>
      <c r="L81" s="50"/>
      <c r="M81" s="51"/>
      <c r="N81" s="51"/>
      <c r="O81" s="51"/>
      <c r="P81" s="51"/>
      <c r="Q81" s="51"/>
      <c r="R81" s="51"/>
      <c r="S81" s="51"/>
      <c r="T81" s="51"/>
      <c r="U81" s="50"/>
      <c r="V81" s="54">
        <f t="shared" si="7"/>
        <v>0</v>
      </c>
    </row>
    <row r="82" spans="1:22" ht="14.25" customHeight="1">
      <c r="A82" s="55" t="s">
        <v>43</v>
      </c>
      <c r="B82" s="50"/>
      <c r="C82" s="51"/>
      <c r="D82" s="51"/>
      <c r="E82" s="51"/>
      <c r="F82" s="51"/>
      <c r="G82" s="51"/>
      <c r="H82" s="51"/>
      <c r="I82" s="51"/>
      <c r="J82" s="53"/>
      <c r="K82" s="51"/>
      <c r="L82" s="50"/>
      <c r="M82" s="51"/>
      <c r="N82" s="51"/>
      <c r="O82" s="51"/>
      <c r="P82" s="51"/>
      <c r="Q82" s="51"/>
      <c r="R82" s="51"/>
      <c r="S82" s="51"/>
      <c r="T82" s="51"/>
      <c r="U82" s="50"/>
      <c r="V82" s="54">
        <f t="shared" si="7"/>
        <v>0</v>
      </c>
    </row>
    <row r="83" spans="1:22" ht="14.25" customHeight="1">
      <c r="A83" s="55" t="s">
        <v>44</v>
      </c>
      <c r="B83" s="50"/>
      <c r="C83" s="51"/>
      <c r="D83" s="51"/>
      <c r="E83" s="51"/>
      <c r="F83" s="51"/>
      <c r="G83" s="51"/>
      <c r="H83" s="51"/>
      <c r="I83" s="51"/>
      <c r="J83" s="53"/>
      <c r="K83" s="51"/>
      <c r="L83" s="50"/>
      <c r="M83" s="51"/>
      <c r="N83" s="51"/>
      <c r="O83" s="51"/>
      <c r="P83" s="51"/>
      <c r="Q83" s="51"/>
      <c r="R83" s="51"/>
      <c r="S83" s="51"/>
      <c r="T83" s="51"/>
      <c r="U83" s="50"/>
      <c r="V83" s="54">
        <f t="shared" si="7"/>
        <v>0</v>
      </c>
    </row>
    <row r="84" spans="1:22" ht="14.25" customHeight="1">
      <c r="A84" s="55" t="s">
        <v>45</v>
      </c>
      <c r="B84" s="50"/>
      <c r="C84" s="51"/>
      <c r="D84" s="51"/>
      <c r="E84" s="51"/>
      <c r="F84" s="51"/>
      <c r="G84" s="51"/>
      <c r="H84" s="51"/>
      <c r="I84" s="51"/>
      <c r="J84" s="53"/>
      <c r="K84" s="51"/>
      <c r="L84" s="50"/>
      <c r="M84" s="51"/>
      <c r="N84" s="51"/>
      <c r="O84" s="51"/>
      <c r="P84" s="51"/>
      <c r="Q84" s="51"/>
      <c r="R84" s="51"/>
      <c r="S84" s="51"/>
      <c r="T84" s="51"/>
      <c r="U84" s="50"/>
      <c r="V84" s="54">
        <f t="shared" si="7"/>
        <v>0</v>
      </c>
    </row>
    <row r="85" spans="1:22" ht="14.25" customHeight="1">
      <c r="A85" s="55" t="s">
        <v>46</v>
      </c>
      <c r="B85" s="50"/>
      <c r="C85" s="51"/>
      <c r="D85" s="51"/>
      <c r="E85" s="51"/>
      <c r="F85" s="51"/>
      <c r="G85" s="51"/>
      <c r="H85" s="51"/>
      <c r="I85" s="51"/>
      <c r="J85" s="53"/>
      <c r="K85" s="51"/>
      <c r="L85" s="50"/>
      <c r="M85" s="51"/>
      <c r="N85" s="51"/>
      <c r="O85" s="51"/>
      <c r="P85" s="51"/>
      <c r="Q85" s="51"/>
      <c r="R85" s="51"/>
      <c r="S85" s="51"/>
      <c r="T85" s="51"/>
      <c r="U85" s="50"/>
      <c r="V85" s="54">
        <f t="shared" si="7"/>
        <v>0</v>
      </c>
    </row>
    <row r="86" spans="1:22" ht="14.25" customHeight="1">
      <c r="A86" s="55" t="s">
        <v>47</v>
      </c>
      <c r="B86" s="50"/>
      <c r="C86" s="51"/>
      <c r="D86" s="51"/>
      <c r="E86" s="51"/>
      <c r="F86" s="51"/>
      <c r="G86" s="51"/>
      <c r="H86" s="51"/>
      <c r="I86" s="51"/>
      <c r="J86" s="53"/>
      <c r="K86" s="51"/>
      <c r="L86" s="50"/>
      <c r="M86" s="51"/>
      <c r="N86" s="51"/>
      <c r="O86" s="51"/>
      <c r="P86" s="51"/>
      <c r="Q86" s="51"/>
      <c r="R86" s="51"/>
      <c r="S86" s="51"/>
      <c r="T86" s="51"/>
      <c r="U86" s="50"/>
      <c r="V86" s="54">
        <f t="shared" si="7"/>
        <v>0</v>
      </c>
    </row>
    <row r="87" spans="1:22" ht="14.25" customHeight="1">
      <c r="A87" s="55" t="s">
        <v>48</v>
      </c>
      <c r="B87" s="50"/>
      <c r="C87" s="51"/>
      <c r="D87" s="51"/>
      <c r="E87" s="51"/>
      <c r="F87" s="51"/>
      <c r="G87" s="51"/>
      <c r="H87" s="51"/>
      <c r="I87" s="51"/>
      <c r="J87" s="53"/>
      <c r="K87" s="51"/>
      <c r="L87" s="50"/>
      <c r="M87" s="51"/>
      <c r="N87" s="51"/>
      <c r="O87" s="51"/>
      <c r="P87" s="51"/>
      <c r="Q87" s="51"/>
      <c r="R87" s="51"/>
      <c r="S87" s="51"/>
      <c r="T87" s="51"/>
      <c r="U87" s="50"/>
      <c r="V87" s="54">
        <f t="shared" si="7"/>
        <v>0</v>
      </c>
    </row>
    <row r="88" spans="1:22" ht="14.25" customHeight="1">
      <c r="A88" s="49" t="s">
        <v>49</v>
      </c>
      <c r="B88" s="50"/>
      <c r="C88" s="51"/>
      <c r="D88" s="51"/>
      <c r="E88" s="51"/>
      <c r="F88" s="51"/>
      <c r="G88" s="51"/>
      <c r="H88" s="51"/>
      <c r="I88" s="51"/>
      <c r="J88" s="51"/>
      <c r="K88" s="51"/>
      <c r="L88" s="50"/>
      <c r="M88" s="51"/>
      <c r="N88" s="51"/>
      <c r="O88" s="51"/>
      <c r="P88" s="51"/>
      <c r="Q88" s="51"/>
      <c r="R88" s="51"/>
      <c r="S88" s="51"/>
      <c r="T88" s="51"/>
      <c r="U88" s="50"/>
      <c r="V88" s="54">
        <f t="shared" si="7"/>
        <v>0</v>
      </c>
    </row>
    <row r="89" spans="1:22" ht="14.25" customHeight="1">
      <c r="A89" s="49" t="s">
        <v>50</v>
      </c>
      <c r="B89" s="50"/>
      <c r="C89" s="51"/>
      <c r="D89" s="51"/>
      <c r="E89" s="51"/>
      <c r="F89" s="51"/>
      <c r="G89" s="51"/>
      <c r="H89" s="51"/>
      <c r="I89" s="51"/>
      <c r="J89" s="53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0"/>
      <c r="V89" s="54">
        <f t="shared" si="7"/>
        <v>0</v>
      </c>
    </row>
    <row r="90" spans="1:22" ht="14.25" customHeight="1">
      <c r="A90" s="49" t="s">
        <v>51</v>
      </c>
      <c r="B90" s="50">
        <v>6077041.73</v>
      </c>
      <c r="C90" s="51"/>
      <c r="D90" s="51"/>
      <c r="E90" s="51"/>
      <c r="F90" s="51"/>
      <c r="G90" s="51"/>
      <c r="H90" s="51"/>
      <c r="I90" s="51"/>
      <c r="J90" s="53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0"/>
      <c r="V90" s="54">
        <f t="shared" si="7"/>
        <v>6077041.73</v>
      </c>
    </row>
    <row r="91" spans="1:22" s="60" customFormat="1" ht="14.25" customHeight="1">
      <c r="A91" s="57" t="s">
        <v>23</v>
      </c>
      <c r="B91" s="58">
        <f aca="true" t="shared" si="8" ref="B91:V91">SUM(B65:B90)</f>
        <v>6077041.73</v>
      </c>
      <c r="C91" s="58">
        <f t="shared" si="8"/>
        <v>0</v>
      </c>
      <c r="D91" s="58">
        <f t="shared" si="8"/>
        <v>0</v>
      </c>
      <c r="E91" s="58">
        <f t="shared" si="8"/>
        <v>131196.93</v>
      </c>
      <c r="F91" s="58">
        <f t="shared" si="8"/>
        <v>0</v>
      </c>
      <c r="G91" s="58">
        <f t="shared" si="8"/>
        <v>0</v>
      </c>
      <c r="H91" s="58">
        <f t="shared" si="8"/>
        <v>0</v>
      </c>
      <c r="I91" s="58">
        <f t="shared" si="8"/>
        <v>0</v>
      </c>
      <c r="J91" s="58">
        <f t="shared" si="8"/>
        <v>0</v>
      </c>
      <c r="K91" s="58">
        <f t="shared" si="8"/>
        <v>0</v>
      </c>
      <c r="L91" s="58">
        <f t="shared" si="8"/>
        <v>0</v>
      </c>
      <c r="M91" s="58">
        <f t="shared" si="8"/>
        <v>0</v>
      </c>
      <c r="N91" s="58">
        <f t="shared" si="8"/>
        <v>0</v>
      </c>
      <c r="O91" s="58">
        <f t="shared" si="8"/>
        <v>0</v>
      </c>
      <c r="P91" s="58">
        <f t="shared" si="8"/>
        <v>0</v>
      </c>
      <c r="Q91" s="58">
        <f t="shared" si="8"/>
        <v>0</v>
      </c>
      <c r="R91" s="58">
        <f t="shared" si="8"/>
        <v>0</v>
      </c>
      <c r="S91" s="58">
        <f t="shared" si="8"/>
        <v>0</v>
      </c>
      <c r="T91" s="58">
        <f t="shared" si="8"/>
        <v>0</v>
      </c>
      <c r="U91" s="58">
        <f t="shared" si="8"/>
        <v>0</v>
      </c>
      <c r="V91" s="59">
        <f t="shared" si="8"/>
        <v>6208238.66</v>
      </c>
    </row>
    <row r="92" spans="1:22" ht="14.25" customHeight="1">
      <c r="A92" s="61" t="s">
        <v>87</v>
      </c>
      <c r="B92" s="62">
        <f>B59</f>
        <v>6077041.73</v>
      </c>
      <c r="C92" s="62">
        <f aca="true" t="shared" si="9" ref="C92:U92">C62</f>
        <v>290914.93</v>
      </c>
      <c r="D92" s="62">
        <f t="shared" si="9"/>
        <v>0</v>
      </c>
      <c r="E92" s="62">
        <f t="shared" si="9"/>
        <v>131196.93</v>
      </c>
      <c r="F92" s="62">
        <f t="shared" si="9"/>
        <v>1360455.12</v>
      </c>
      <c r="G92" s="62">
        <f t="shared" si="9"/>
        <v>0</v>
      </c>
      <c r="H92" s="62">
        <f t="shared" si="9"/>
        <v>0</v>
      </c>
      <c r="I92" s="62">
        <f t="shared" si="9"/>
        <v>0</v>
      </c>
      <c r="J92" s="62">
        <f t="shared" si="9"/>
        <v>1537285.76</v>
      </c>
      <c r="K92" s="62">
        <f t="shared" si="9"/>
        <v>0</v>
      </c>
      <c r="L92" s="62">
        <f t="shared" si="9"/>
        <v>1292004.55</v>
      </c>
      <c r="M92" s="62">
        <f t="shared" si="9"/>
        <v>0</v>
      </c>
      <c r="N92" s="62">
        <f t="shared" si="9"/>
        <v>0</v>
      </c>
      <c r="O92" s="62">
        <f t="shared" si="9"/>
        <v>0</v>
      </c>
      <c r="P92" s="62">
        <f t="shared" si="9"/>
        <v>0</v>
      </c>
      <c r="Q92" s="62">
        <f t="shared" si="9"/>
        <v>0</v>
      </c>
      <c r="R92" s="62">
        <f t="shared" si="9"/>
        <v>39929.5</v>
      </c>
      <c r="S92" s="62">
        <f t="shared" si="9"/>
        <v>0</v>
      </c>
      <c r="T92" s="62">
        <f t="shared" si="9"/>
        <v>0</v>
      </c>
      <c r="U92" s="62">
        <f t="shared" si="9"/>
        <v>0</v>
      </c>
      <c r="V92" s="63">
        <f>SUM(B92:T92)</f>
        <v>10728828.520000001</v>
      </c>
    </row>
    <row r="93" ht="14.25" customHeight="1"/>
    <row r="94" ht="14.25" customHeight="1"/>
    <row r="95" spans="2:22" ht="14.25" customHeight="1">
      <c r="B95" s="3" t="s">
        <v>3</v>
      </c>
      <c r="C95" s="3" t="s">
        <v>4</v>
      </c>
      <c r="D95" s="3" t="s">
        <v>5</v>
      </c>
      <c r="E95" s="3" t="s">
        <v>6</v>
      </c>
      <c r="F95" s="3" t="s">
        <v>7</v>
      </c>
      <c r="G95" s="3" t="s">
        <v>8</v>
      </c>
      <c r="H95" s="3" t="s">
        <v>9</v>
      </c>
      <c r="I95" s="3" t="s">
        <v>10</v>
      </c>
      <c r="J95" s="3" t="s">
        <v>11</v>
      </c>
      <c r="K95" s="3" t="s">
        <v>12</v>
      </c>
      <c r="L95" s="3" t="s">
        <v>13</v>
      </c>
      <c r="M95" s="3" t="s">
        <v>14</v>
      </c>
      <c r="N95" s="3" t="s">
        <v>15</v>
      </c>
      <c r="O95" s="3" t="s">
        <v>16</v>
      </c>
      <c r="P95" s="3" t="s">
        <v>17</v>
      </c>
      <c r="Q95" s="3" t="s">
        <v>18</v>
      </c>
      <c r="R95" s="3" t="s">
        <v>19</v>
      </c>
      <c r="S95" s="3" t="s">
        <v>20</v>
      </c>
      <c r="T95" s="3" t="s">
        <v>21</v>
      </c>
      <c r="U95" s="3" t="s">
        <v>22</v>
      </c>
      <c r="V95" s="4" t="s">
        <v>23</v>
      </c>
    </row>
    <row r="96" spans="1:22" ht="14.25" customHeight="1">
      <c r="A96" s="64" t="s">
        <v>88</v>
      </c>
      <c r="B96" s="65">
        <v>3897973.42</v>
      </c>
      <c r="C96" s="65">
        <v>4679823.31</v>
      </c>
      <c r="D96" s="65">
        <v>1393189.04</v>
      </c>
      <c r="E96" s="65">
        <v>5299769.8</v>
      </c>
      <c r="F96" s="65">
        <v>5664776.88</v>
      </c>
      <c r="G96" s="65">
        <v>1233443.31</v>
      </c>
      <c r="H96" s="65">
        <v>1631772.02</v>
      </c>
      <c r="I96" s="65">
        <v>1707973.4</v>
      </c>
      <c r="J96" s="65">
        <v>4830189.99</v>
      </c>
      <c r="K96" s="65">
        <v>1180058.88</v>
      </c>
      <c r="L96" s="65">
        <v>4054669.9</v>
      </c>
      <c r="M96" s="65">
        <v>2912253.87</v>
      </c>
      <c r="N96" s="65">
        <v>337455.28</v>
      </c>
      <c r="O96" s="65">
        <v>337455.28</v>
      </c>
      <c r="P96" s="65">
        <v>1056695.55</v>
      </c>
      <c r="Q96" s="65">
        <v>996808.99</v>
      </c>
      <c r="R96" s="65">
        <v>504498.38</v>
      </c>
      <c r="S96" s="65">
        <v>922914.09</v>
      </c>
      <c r="T96" s="65">
        <v>245117.12</v>
      </c>
      <c r="U96" s="65">
        <v>337455.28</v>
      </c>
      <c r="V96" s="42">
        <f>SUM(B96:U96)</f>
        <v>43224293.79</v>
      </c>
    </row>
    <row r="98" ht="12.75" customHeight="1">
      <c r="E98" s="6"/>
    </row>
    <row r="100" ht="12.75" customHeight="1">
      <c r="E100" s="6"/>
    </row>
    <row r="104" ht="12.75" customHeight="1">
      <c r="E104" s="6"/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8" sqref="C28"/>
    </sheetView>
  </sheetViews>
  <sheetFormatPr defaultColWidth="11.57421875" defaultRowHeight="12.75" customHeight="1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 customHeight="1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 Amaral Daoud</dc:creator>
  <cp:keywords/>
  <dc:description/>
  <cp:lastModifiedBy>marcel</cp:lastModifiedBy>
  <dcterms:created xsi:type="dcterms:W3CDTF">2016-08-09T11:18:07Z</dcterms:created>
  <dcterms:modified xsi:type="dcterms:W3CDTF">2016-08-15T13:50:43Z</dcterms:modified>
  <cp:category/>
  <cp:version/>
  <cp:contentType/>
  <cp:contentStatus/>
</cp:coreProperties>
</file>