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firstSheet="1" activeTab="13"/>
  </bookViews>
  <sheets>
    <sheet name="ABR17" sheetId="1" r:id="rId1"/>
    <sheet name="MAI17" sheetId="2" r:id="rId2"/>
    <sheet name="JUN17" sheetId="4" r:id="rId3"/>
    <sheet name="JUL17" sheetId="5" r:id="rId4"/>
    <sheet name="AGO17" sheetId="6" r:id="rId5"/>
    <sheet name="SET17" sheetId="8" r:id="rId6"/>
    <sheet name="OUT17" sheetId="11" r:id="rId7"/>
    <sheet name="NOV17" sheetId="12" r:id="rId8"/>
    <sheet name="DEZ17" sheetId="14" r:id="rId9"/>
    <sheet name="JAN18" sheetId="15" r:id="rId10"/>
    <sheet name="FEV18" sheetId="16" r:id="rId11"/>
    <sheet name="MAR18" sheetId="17" r:id="rId12"/>
    <sheet name="ABR18" sheetId="19" r:id="rId13"/>
    <sheet name="MAI18" sheetId="20" r:id="rId14"/>
  </sheets>
  <calcPr calcId="124519"/>
</workbook>
</file>

<file path=xl/calcChain.xml><?xml version="1.0" encoding="utf-8"?>
<calcChain xmlns="http://schemas.openxmlformats.org/spreadsheetml/2006/main">
  <c r="F155" i="20"/>
  <c r="F156"/>
  <c r="F41" i="19"/>
  <c r="F88"/>
  <c r="F20" i="17"/>
  <c r="F110"/>
  <c r="F173"/>
  <c r="F29" i="16"/>
  <c r="F120"/>
  <c r="F91"/>
  <c r="F262" i="14"/>
  <c r="F20"/>
  <c r="F154"/>
  <c r="F27" i="12"/>
  <c r="F66"/>
  <c r="F138"/>
  <c r="F64"/>
  <c r="F62"/>
  <c r="F15"/>
  <c r="F21" i="11"/>
</calcChain>
</file>

<file path=xl/comments1.xml><?xml version="1.0" encoding="utf-8"?>
<comments xmlns="http://schemas.openxmlformats.org/spreadsheetml/2006/main">
  <authors>
    <author>ricardocabral</author>
  </authors>
  <commentList>
    <comment ref="F50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R$141,09 - R$8,46 TRIBUTOS FEDERAIS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R$1.113,90 - R$ 53,58 Tributos Federais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R$ 240,00  - R$ 8,32 Tributos Federais</t>
        </r>
      </text>
    </comment>
    <comment ref="F80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R$2.409,70 - R$54,21 TRIBUTOS FEDERAIS
</t>
        </r>
      </text>
    </comment>
  </commentList>
</comments>
</file>

<file path=xl/comments2.xml><?xml version="1.0" encoding="utf-8"?>
<comments xmlns="http://schemas.openxmlformats.org/spreadsheetml/2006/main">
  <authors>
    <author>ricardocabral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R$ 4.915,00 - D 37
R$ 7.084,15 - D 30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R$ 29.386,77 - F 0112
R$ 1.570,79 - F 0100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R$ 750,00 - R$ 94,50 TRIBUTOS FEDERAIS</t>
        </r>
      </text>
    </comment>
    <comment ref="A55" authorId="0">
      <text>
        <r>
          <rPr>
            <b/>
            <sz val="9"/>
            <color indexed="81"/>
            <rFont val="Tahoma"/>
            <charset val="1"/>
          </rPr>
          <t xml:space="preserve">ricardocabral:
</t>
        </r>
        <r>
          <rPr>
            <sz val="9"/>
            <color indexed="81"/>
            <rFont val="Tahoma"/>
            <family val="2"/>
          </rPr>
          <t xml:space="preserve">R$ 29.386,77 - F 0112
R$ 1.570,79 - F 0100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R$ 250,00 - R$ 29,86
TRIBUTOS FEDERAIS
</t>
        </r>
      </text>
    </comment>
    <comment ref="F8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R$ 8.475,00 - R$ 528,84 TRIBUTOS FEDERAIS
</t>
        </r>
      </text>
    </comment>
    <comment ref="A86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R$ 4.915,00 - D 37
R$ 7.084,15 - D 30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R$ 623,10 - R$ 81,03
TRIBUTOS FEDERAIS
</t>
        </r>
      </text>
    </comment>
    <comment ref="F100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R$ 677,00 - R$ 42,96 TRIBUTOS FEDERAIS</t>
        </r>
      </text>
    </comment>
    <comment ref="F103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R$ 2374,80 - R$ 31,42 IMPOSTOS FEDERAIS
</t>
        </r>
      </text>
    </comment>
    <comment ref="F117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R$ 384,55 - R$ 43,11 TRIBUTOS FEDERAIS</t>
        </r>
      </text>
    </comment>
    <comment ref="F127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R$ 240,00 - R$ 11,57
TRIBUTOS FEDERAIS</t>
        </r>
      </text>
    </comment>
    <comment ref="F146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R$ 198,00 - R$ 7,56
TRIBUTOS FEDERAIS</t>
        </r>
      </text>
    </comment>
    <comment ref="F162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R$ 642,20 - R$ 25,02 TRIBUTOS FEDERAIS</t>
        </r>
      </text>
    </comment>
    <comment ref="F194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R$ 3.022,30 - R$ 113,82 TRIBUSTOS FEDERAIS</t>
        </r>
      </text>
    </comment>
    <comment ref="F196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R$ 1.691,90 - R$ 77,94 TRIBUTOS FEDERAIS
</t>
        </r>
      </text>
    </comment>
    <comment ref="F200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R$ 1623,00 - R$ 39,20
TRIBUTOS FEDERAIS</t>
        </r>
      </text>
    </comment>
    <comment ref="F217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R$ 924,00 - R$ 25,20 TRIBUTOS FEDERAIS</t>
        </r>
      </text>
    </comment>
  </commentList>
</comments>
</file>

<file path=xl/comments3.xml><?xml version="1.0" encoding="utf-8"?>
<comments xmlns="http://schemas.openxmlformats.org/spreadsheetml/2006/main">
  <authors>
    <author>ricardocabral</author>
  </authors>
  <commentList>
    <comment ref="D17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Pagamento - Maio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R$ 3.406,00 - R$ 48,73 TRIBUTOS FEDERAIS</t>
        </r>
      </text>
    </comment>
    <comment ref="F118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R$ 830,13 - R$ 33,10
TRIBUTOS FEDERAIS</t>
        </r>
      </text>
    </comment>
    <comment ref="F130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R$ 699,62 - R$55,62 TRIBUTOS FEDERAIS</t>
        </r>
      </text>
    </comment>
    <comment ref="F13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R$ 1.838,50 - R$ 62,50 TRIBUTOS FEDERAIS
</t>
        </r>
      </text>
    </comment>
  </commentList>
</comments>
</file>

<file path=xl/comments4.xml><?xml version="1.0" encoding="utf-8"?>
<comments xmlns="http://schemas.openxmlformats.org/spreadsheetml/2006/main">
  <authors>
    <author>ricardocabral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R$ 57.100,80 -
TF R$ 7.194,70
INSS R$ 8.374,78
ISS R$ 2.284,03</t>
        </r>
      </text>
    </comment>
    <comment ref="F49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R$ 49.786,66 
TF R$ 7.194,70
INSS R$ 8.374,78
ISS R$ 2.284,03</t>
        </r>
      </text>
    </comment>
    <comment ref="F105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R$ 1.111,50 - R$ 31,67 TRIIBUTOS FEDERAIS</t>
        </r>
      </text>
    </comment>
    <comment ref="F14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R$817,36 - R$26,78 TRIBUTOS FEDERAIS</t>
        </r>
      </text>
    </comment>
    <comment ref="F15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R$ 1.578,24 - R$ 61,12 TRIBUTOS FEDERAIS</t>
        </r>
      </text>
    </comment>
    <comment ref="F160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R$ 1.539,40 - R$ 64,03 TRIBUTOS FEDERAIS</t>
        </r>
      </text>
    </comment>
  </commentList>
</comments>
</file>

<file path=xl/comments5.xml><?xml version="1.0" encoding="utf-8"?>
<comments xmlns="http://schemas.openxmlformats.org/spreadsheetml/2006/main">
  <authors>
    <author>ricardocabral</author>
  </authors>
  <commentList>
    <comment ref="F77" authorId="0">
      <text>
        <r>
          <rPr>
            <b/>
            <sz val="9"/>
            <color indexed="81"/>
            <rFont val="Tahoma"/>
            <family val="2"/>
          </rPr>
          <t>ricardocabral:</t>
        </r>
        <r>
          <rPr>
            <sz val="9"/>
            <color indexed="81"/>
            <rFont val="Tahoma"/>
            <family val="2"/>
          </rPr>
          <t xml:space="preserve">
Valor Total r$ 24.496,06
</t>
        </r>
      </text>
    </comment>
  </commentList>
</comments>
</file>

<file path=xl/comments6.xml><?xml version="1.0" encoding="utf-8"?>
<comments xmlns="http://schemas.openxmlformats.org/spreadsheetml/2006/main">
  <authors>
    <author>ricardocabral</author>
  </authors>
  <commentList>
    <comment ref="F24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R$ 289,96 - R$ 19,96
TRIBUTOS FEDERAIS</t>
        </r>
      </text>
    </comment>
    <comment ref="F26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R$ 360,00  - R$ 27,97 TRIBUTOS FEDERAIS</t>
        </r>
      </text>
    </comment>
    <comment ref="F48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R$ 251,20- R$ 23,22
TRIBUTOS FEDERAIS</t>
        </r>
      </text>
    </comment>
    <comment ref="F89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R$ 6.873,70 - R$ 86,30
TRIBUTOS FEDERAIS</t>
        </r>
      </text>
    </comment>
    <comment ref="D16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PAG. AGOSTO</t>
        </r>
      </text>
    </comment>
    <comment ref="F161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R$ 78.123,52 - R$ 7.585,47
TRIBUTOS FEDERAIS</t>
        </r>
      </text>
    </comment>
    <comment ref="D174" authorId="0">
      <text>
        <r>
          <rPr>
            <b/>
            <sz val="9"/>
            <color indexed="81"/>
            <rFont val="Tahoma"/>
            <charset val="1"/>
          </rPr>
          <t>ricardocabral:</t>
        </r>
        <r>
          <rPr>
            <sz val="9"/>
            <color indexed="81"/>
            <rFont val="Tahoma"/>
            <charset val="1"/>
          </rPr>
          <t xml:space="preserve">
PAG. JULHO/2017
</t>
        </r>
      </text>
    </comment>
  </commentList>
</comments>
</file>

<file path=xl/sharedStrings.xml><?xml version="1.0" encoding="utf-8"?>
<sst xmlns="http://schemas.openxmlformats.org/spreadsheetml/2006/main" count="6672" uniqueCount="830">
  <si>
    <t>EMPRESA</t>
  </si>
  <si>
    <t>CNPJ</t>
  </si>
  <si>
    <t>NP</t>
  </si>
  <si>
    <t>VENCIMENTO</t>
  </si>
  <si>
    <t>Nº DO DOC. FISCAL</t>
  </si>
  <si>
    <t>VALOR</t>
  </si>
  <si>
    <t>SITUAÇÃO</t>
  </si>
  <si>
    <t>PRESTAÇÃO DE SERVIÇOS / FONTE 0112000000</t>
  </si>
  <si>
    <t>PRESTAÇÃO DE SERVIÇOS / FONTE 0100000000</t>
  </si>
  <si>
    <t>PRESTAÇÃO DE SERVIÇOS / PEQUENOS CREDORES / FONTE 0100000000</t>
  </si>
  <si>
    <t>PRESTAÇÃO DE SERVIÇOS / PEQUENOS CREDORES / FONTE 0112000000</t>
  </si>
  <si>
    <t>FORNECIMENTO DE BENS / INVESTIMENTO / FONTE 0112000000</t>
  </si>
  <si>
    <t>FORNECIMENTO DE BENS / CUSTEIO / FONTE 0112000000</t>
  </si>
  <si>
    <t>FORNECIMENTO DE BENS / PEQUENOS CREDORES / CUSTEIO / FONTE 0112000000</t>
  </si>
  <si>
    <t>FORNECIMENTO DE BENS / CUSTEIO / FONTE 0100000000</t>
  </si>
  <si>
    <t>XBRAMAR</t>
  </si>
  <si>
    <t>05.099.250/0001-44</t>
  </si>
  <si>
    <t>IMPRENSA NACIONAL</t>
  </si>
  <si>
    <t>BENEDETTI  &amp; BAZANELA</t>
  </si>
  <si>
    <t>13.714.500/0001-37</t>
  </si>
  <si>
    <t>ORDEM CRONOLÓGICA DE PAGAMENTOS DO INSTITUTO FEDERAL CATARINENSE - CAMPUS CAMBORIÚ / SC
REFERENTE AO MÊS DE ABRIL/2017, CONFORME ORIENTAÇÃO DA IN Nº 2 DE 06/12/2016.</t>
  </si>
  <si>
    <t>FORNECIMENTO DE BENS / PEQUENOS CREDORES / CUSTEIO / FONTE 0100000000</t>
  </si>
  <si>
    <t>VALDIR GUILHERME DUTRA ME</t>
  </si>
  <si>
    <t>18.694.818/0001-17</t>
  </si>
  <si>
    <t>L &amp; E</t>
  </si>
  <si>
    <t>06.915.456/0001-68</t>
  </si>
  <si>
    <t>CORREIOS</t>
  </si>
  <si>
    <t>34.028.316/0028-23</t>
  </si>
  <si>
    <t>DMG</t>
  </si>
  <si>
    <t>18.934.961/0001-39</t>
  </si>
  <si>
    <t>VANDERCI PINTO DE MORAES ME</t>
  </si>
  <si>
    <t>15.436.841/0001-13</t>
  </si>
  <si>
    <t>BIANCA AP. DA SILVA FREITAS ME</t>
  </si>
  <si>
    <t>22.476.517/0001-94</t>
  </si>
  <si>
    <t>BRUOX</t>
  </si>
  <si>
    <t>13.274.668/0001-79</t>
  </si>
  <si>
    <t>BASTOS</t>
  </si>
  <si>
    <t>11.116.850/0001-76</t>
  </si>
  <si>
    <t>SKILL</t>
  </si>
  <si>
    <t>67.718.783/0001-14</t>
  </si>
  <si>
    <t>ORBENK</t>
  </si>
  <si>
    <t>79.283.065/0001-41</t>
  </si>
  <si>
    <t>ADS</t>
  </si>
  <si>
    <t>08.190.855/0001-34</t>
  </si>
  <si>
    <t>ADSERVI</t>
  </si>
  <si>
    <t>02.531.343/001-08</t>
  </si>
  <si>
    <t>DERC</t>
  </si>
  <si>
    <t>09.308.755/0001-22</t>
  </si>
  <si>
    <t>INTERSEPT</t>
  </si>
  <si>
    <t>03.360.551/0001-54</t>
  </si>
  <si>
    <t>CIEE</t>
  </si>
  <si>
    <t>04.310.564/0003-43</t>
  </si>
  <si>
    <t>LUPA</t>
  </si>
  <si>
    <t>04550949/0001-16</t>
  </si>
  <si>
    <t>FORNECIMENTO DE BENS / PEQUENOS CREDORES / INVESTIMENTO / FONTE 0112000000</t>
  </si>
  <si>
    <t>CELESC</t>
  </si>
  <si>
    <t>08.336.783/0001-90</t>
  </si>
  <si>
    <t>TICKET</t>
  </si>
  <si>
    <t>47.866.934/0001-74</t>
  </si>
  <si>
    <t>FINOPEL</t>
  </si>
  <si>
    <t>06.114.459/0001-00</t>
  </si>
  <si>
    <t>VANESSA CASSOL</t>
  </si>
  <si>
    <t>17.073.443/0001-05</t>
  </si>
  <si>
    <t>Pago</t>
  </si>
  <si>
    <t>ORDEM CRONOLÓGICA DE PAGAMENTOS DO INSTITUTO FEDERAL CATARINENSE - CAMPUS CAMBORIÚ / SC
REFERENTE AO MÊS DE MAIO/2017, CONFORME ORIENTAÇÃO DA IN Nº 2 DE 06/12/2016.</t>
  </si>
  <si>
    <t>VALMOR SANTO COELHO EIRELI</t>
  </si>
  <si>
    <t>22.573.627/00001-74</t>
  </si>
  <si>
    <t>18.516.536/0001-20</t>
  </si>
  <si>
    <t xml:space="preserve">OVER REAL </t>
  </si>
  <si>
    <t>LIFE</t>
  </si>
  <si>
    <t>27.083.984/0001-78</t>
  </si>
  <si>
    <t>ELETRO COMERCIAL MONTESC</t>
  </si>
  <si>
    <t>02.364.275/0001-30</t>
  </si>
  <si>
    <t>GENTE SEGURADORA</t>
  </si>
  <si>
    <t>90.180.605/0001-02</t>
  </si>
  <si>
    <t>ESCALA</t>
  </si>
  <si>
    <t>03.638.463/0001-71</t>
  </si>
  <si>
    <t>CLARO</t>
  </si>
  <si>
    <t>40.432.544/0001-47</t>
  </si>
  <si>
    <t>08.366.783/0001-90</t>
  </si>
  <si>
    <t>COMERCIAL STORINNY</t>
  </si>
  <si>
    <t>73.977.480/0001-19</t>
  </si>
  <si>
    <t>MARIA CORREA MEDEIROS</t>
  </si>
  <si>
    <t>13.303.499/0001-58</t>
  </si>
  <si>
    <t>INVESTY</t>
  </si>
  <si>
    <t>10.663.562/0001-79</t>
  </si>
  <si>
    <t>THALES EDUARDO MERCURIO EIRELI</t>
  </si>
  <si>
    <t>08.408.666/0001-95</t>
  </si>
  <si>
    <t>06.915.456/00001-68</t>
  </si>
  <si>
    <t>JULIANO BRINDES</t>
  </si>
  <si>
    <t>02.186.222/0001-76</t>
  </si>
  <si>
    <t>VALDIR GUILHERME DUTRA</t>
  </si>
  <si>
    <t>22.573.627/0001-74</t>
  </si>
  <si>
    <t>ELANO RODRIGO SPESSATTO</t>
  </si>
  <si>
    <t>777.850.290-91</t>
  </si>
  <si>
    <t>FABIO LUIZ FELICIO</t>
  </si>
  <si>
    <t>047.713.969-81</t>
  </si>
  <si>
    <t>SEBASTIÃO FELÍCIO</t>
  </si>
  <si>
    <t>529.096.119-49</t>
  </si>
  <si>
    <t>722.242.589-68</t>
  </si>
  <si>
    <t>JOSÉ AGOSTINHO FELÍCIO</t>
  </si>
  <si>
    <t>304.201.219-00</t>
  </si>
  <si>
    <t xml:space="preserve">FABIO LUIZ FELICIO </t>
  </si>
  <si>
    <t>KELLION DE MORAES</t>
  </si>
  <si>
    <t>027.081.559-70</t>
  </si>
  <si>
    <t>MARLENE LUCIA BORATTI FELICIO</t>
  </si>
  <si>
    <t>LINCE</t>
  </si>
  <si>
    <t>10.364.152/0001-27</t>
  </si>
  <si>
    <t>ADSERVICE</t>
  </si>
  <si>
    <t>02.531.343/0001-08</t>
  </si>
  <si>
    <t>CANADENDE</t>
  </si>
  <si>
    <t>03.814.774/0001-44</t>
  </si>
  <si>
    <t>ATRATIVA</t>
  </si>
  <si>
    <t>03.116.865/0001-06</t>
  </si>
  <si>
    <t>ADESERVI</t>
  </si>
  <si>
    <t>ALEX PATO HOFFMAN</t>
  </si>
  <si>
    <t>01.574.651/0001-69</t>
  </si>
  <si>
    <t>EDITORA EUROPA</t>
  </si>
  <si>
    <t>56.934.599/0001-95</t>
  </si>
  <si>
    <t>GOLD</t>
  </si>
  <si>
    <t>11.464.383/0001-75</t>
  </si>
  <si>
    <t>VERDESAN</t>
  </si>
  <si>
    <t>08.087.374/0001-16</t>
  </si>
  <si>
    <t>SEBOLD</t>
  </si>
  <si>
    <t>09.196.745/0001-42</t>
  </si>
  <si>
    <t xml:space="preserve">PEREIRA COM. </t>
  </si>
  <si>
    <t>07.589.610/0001-11</t>
  </si>
  <si>
    <t>NATIVA LAB</t>
  </si>
  <si>
    <t>17.930.162/0001-21</t>
  </si>
  <si>
    <t>DISCANDO</t>
  </si>
  <si>
    <t>05.430.265/0001-43</t>
  </si>
  <si>
    <t>AGROFORTE</t>
  </si>
  <si>
    <t>94.780.178/0001-46</t>
  </si>
  <si>
    <t>AGROVET. E PET SHOP DA ROSA</t>
  </si>
  <si>
    <t>81.548.802/0001-32</t>
  </si>
  <si>
    <t>RP COMERCIAL</t>
  </si>
  <si>
    <t>20.604.417/0001-70</t>
  </si>
  <si>
    <t>M. DE F. COLE</t>
  </si>
  <si>
    <t>19.034.490/0001-75</t>
  </si>
  <si>
    <t>JOÃO PEREIRA DE MORAIS &amp; CIA</t>
  </si>
  <si>
    <t>12.865.335/0001-51</t>
  </si>
  <si>
    <t>FER-MAX</t>
  </si>
  <si>
    <t>22.014.876/0001-20</t>
  </si>
  <si>
    <t>MARLISE</t>
  </si>
  <si>
    <t>11.759.140/0001-64</t>
  </si>
  <si>
    <t>18.184.205/0001-30</t>
  </si>
  <si>
    <t>JEVERSON JENIEL REGLY</t>
  </si>
  <si>
    <t>JOSE AGOSTINHO FELICIO</t>
  </si>
  <si>
    <t>SEBASTIÃO FELICIO</t>
  </si>
  <si>
    <t>POLGRYMAS</t>
  </si>
  <si>
    <t>43.899.665/0001-91</t>
  </si>
  <si>
    <t>08.738.035/0001-34</t>
  </si>
  <si>
    <t>AT&amp;WP</t>
  </si>
  <si>
    <t>10.635.680/0001-04</t>
  </si>
  <si>
    <t>RM COMERCIO</t>
  </si>
  <si>
    <t>20.784.313/0001-95</t>
  </si>
  <si>
    <t>J. J. VITALLI</t>
  </si>
  <si>
    <t>08.658.622/0001-13</t>
  </si>
  <si>
    <t>ELO</t>
  </si>
  <si>
    <t>14.990.312/0001-02</t>
  </si>
  <si>
    <t>00.538.948/0001-17</t>
  </si>
  <si>
    <t>07.245.458/0001-50</t>
  </si>
  <si>
    <t>73.997.480/0001-19</t>
  </si>
  <si>
    <t>MAPU</t>
  </si>
  <si>
    <t>81.715.427/0001-78</t>
  </si>
  <si>
    <t>08.087.374/0001-06</t>
  </si>
  <si>
    <t>DOLCIMAR ANTONIO TESTA</t>
  </si>
  <si>
    <t>11.701.780/0001-13</t>
  </si>
  <si>
    <t>05.489.799/0001-45</t>
  </si>
  <si>
    <t>INFOTRIZ</t>
  </si>
  <si>
    <t>04.586.694/0001-41</t>
  </si>
  <si>
    <t>TOTAL</t>
  </si>
  <si>
    <t>10.986.234/0001-13</t>
  </si>
  <si>
    <t>GEB</t>
  </si>
  <si>
    <t>07.97.898/0001-17</t>
  </si>
  <si>
    <t>BAZA</t>
  </si>
  <si>
    <t>13.991.459/0001-46</t>
  </si>
  <si>
    <t>CKS</t>
  </si>
  <si>
    <t>08.978.381/0001-90</t>
  </si>
  <si>
    <t xml:space="preserve"> JM INDUSTRIA</t>
  </si>
  <si>
    <t>13.628.123/0001-13</t>
  </si>
  <si>
    <t>WMN</t>
  </si>
  <si>
    <t>07.611.027/0001-60</t>
  </si>
  <si>
    <t>RC RAMOS</t>
  </si>
  <si>
    <t>07.048.323/0001-02</t>
  </si>
  <si>
    <t>HELIO OLINDO BERNARDES EIRELLI</t>
  </si>
  <si>
    <t>08.886.841/0001-50</t>
  </si>
  <si>
    <t>PKB</t>
  </si>
  <si>
    <t>01.648.513/0001-76</t>
  </si>
  <si>
    <t>MAXIMUS ESPORTES</t>
  </si>
  <si>
    <t>ETIBRAS BJK</t>
  </si>
  <si>
    <t>DAGEAL</t>
  </si>
  <si>
    <t>GRAZIELE LEMOS</t>
  </si>
  <si>
    <t>39 SERVIÇOS DE TERCEIROS - 37 LOCAÇÃO DE M.O / FONTE 0112000000</t>
  </si>
  <si>
    <t>39 SERVIÇOS DE TERCEIROS - 37 LOCAÇÃO DE M.O / FONTE 0100000000</t>
  </si>
  <si>
    <t>39 SERVIÇOS DE TERCEIROS - 37 LOCAÇÃO DE M.O / PEQUENOS CREDORES / FONTE 0100000000</t>
  </si>
  <si>
    <t>39 SERVIÇOS DE TERCEIROS - 37 LOCAÇÃO DE M.O / PEQUENOS CREDORES / FONTE 0650026422</t>
  </si>
  <si>
    <t>39 SERVIÇOS DE TERCEIROS - 37 LOCAÇÃO DE M.O  / PEQUENOS CREDORES / FONTE 0112000000</t>
  </si>
  <si>
    <t>52 - EQUIP. E MAT. PERMANENTE / FONTE 0112000000</t>
  </si>
  <si>
    <t>52 - EQUIP. E MAT. PERMANENTE / PEQUENOS CREDORES / FONTE 0112000000</t>
  </si>
  <si>
    <t>30 - MATERIAL DE CONSUMO / PEQUENOS CREDORES / FONTE 0112000000</t>
  </si>
  <si>
    <t>30 - MATERIAL DE CONSUMO / FONTE 0100000000</t>
  </si>
  <si>
    <t>30 - MATERIAL DE CONSUMO / PEQUENOS CREDORES / FONTE 0100000000</t>
  </si>
  <si>
    <t>30 - MATERIAL DE CONSUMO / FONTE 0112000000</t>
  </si>
  <si>
    <t>32 - MAT. SERV. BEM P/ DISTRIBUIÇÃO GRATUITA / PEQUENOS CREDORES / FONTE 0118033907</t>
  </si>
  <si>
    <t>32 - MAT. SERV. BEM P/ DISTRIBUIÇÃO GRATUITA / FONTE 0118033907</t>
  </si>
  <si>
    <t>9651/9684/9820</t>
  </si>
  <si>
    <t>BIANCA APARECIDA DA SILVA</t>
  </si>
  <si>
    <t>LIFE CENTRO VETERINARIO</t>
  </si>
  <si>
    <t>18.816.536/0001-20</t>
  </si>
  <si>
    <t>TUTTIAGRO</t>
  </si>
  <si>
    <t>01.889.879/0001-37</t>
  </si>
  <si>
    <t>ELETRO CURITIBA</t>
  </si>
  <si>
    <t>22.337.814/0001-59</t>
  </si>
  <si>
    <t>PRISCILA RAUBER</t>
  </si>
  <si>
    <t>08.863.707/0001-33</t>
  </si>
  <si>
    <t>ELFORT IMPORTAÇÕES</t>
  </si>
  <si>
    <t>09.213.849/0001-18</t>
  </si>
  <si>
    <t>VAMBRAS</t>
  </si>
  <si>
    <t>23.391.315/0001-02</t>
  </si>
  <si>
    <t>AGROVETERINARIA</t>
  </si>
  <si>
    <t>10.983.202/0001-54</t>
  </si>
  <si>
    <t>08.837.425/0001-61</t>
  </si>
  <si>
    <t>IEDA T. FERREIRA DE SOUZA VEQUI</t>
  </si>
  <si>
    <t>MERCOSUL</t>
  </si>
  <si>
    <t>11.258.338/0001-64</t>
  </si>
  <si>
    <t>G. G. DE SOUZA EMBALAGENS</t>
  </si>
  <si>
    <t>25.344.019/0001-86</t>
  </si>
  <si>
    <t>ITACA</t>
  </si>
  <si>
    <t>MOLEQUE</t>
  </si>
  <si>
    <t>07.602.256/0001-18</t>
  </si>
  <si>
    <t>OI</t>
  </si>
  <si>
    <t>05.423.963/0001-11</t>
  </si>
  <si>
    <t xml:space="preserve"> </t>
  </si>
  <si>
    <t>TELTEC</t>
  </si>
  <si>
    <t>04.892.991/0001-15</t>
  </si>
  <si>
    <t>LIFT</t>
  </si>
  <si>
    <t>13.662.942/0001-87</t>
  </si>
  <si>
    <t>03.506.307/0001-57</t>
  </si>
  <si>
    <t>BENTEC</t>
  </si>
  <si>
    <t>LUPE</t>
  </si>
  <si>
    <t>10.257.026/0001-73</t>
  </si>
  <si>
    <t>09.539.984/0001-58</t>
  </si>
  <si>
    <t>ORDEM CRONOLÓGICA DE PAGAMENTOS DO INSTITUTO FEDERAL CATARINENSE - CAMPUS CAMBORIÚ / SC
REFERENTE AO MÊS DE JUNHO/2017, CONFORME ORIENTAÇÃO DA IN Nº 2 DE 06/12/2016.</t>
  </si>
  <si>
    <t>VER COM PALAVRAS</t>
  </si>
  <si>
    <t>15.432.135/0001-01</t>
  </si>
  <si>
    <t>CONSULTRE</t>
  </si>
  <si>
    <t>36.003.671/0001-53</t>
  </si>
  <si>
    <t>03.685.816/0001-94</t>
  </si>
  <si>
    <t>04.550.949/00001-16</t>
  </si>
  <si>
    <t>51 - OBRAS E INSTALAÇÕES / FONTE 0112000000</t>
  </si>
  <si>
    <t>ELFORT</t>
  </si>
  <si>
    <t>COMERCIAL ADAO XISTO</t>
  </si>
  <si>
    <t>NUTRIGERO</t>
  </si>
  <si>
    <t>09.051.762/0001-91</t>
  </si>
  <si>
    <t>TELAS DE ALAMBRADO MARINGA</t>
  </si>
  <si>
    <t>WZ UNIÃO</t>
  </si>
  <si>
    <t>00.147.794/0001-10</t>
  </si>
  <si>
    <t>08.772.301/0001-45</t>
  </si>
  <si>
    <t>VENCOLI</t>
  </si>
  <si>
    <t>11.414.789/0001-43</t>
  </si>
  <si>
    <t>26.290.918/0001-06</t>
  </si>
  <si>
    <t>DANIELA TENFEN</t>
  </si>
  <si>
    <t>METALFLEX</t>
  </si>
  <si>
    <t>04.348.824/0001-08</t>
  </si>
  <si>
    <t>DANIEL OZEAS REGLY</t>
  </si>
  <si>
    <t>07.851.888/0001-15</t>
  </si>
  <si>
    <t>J.J. VITALI</t>
  </si>
  <si>
    <t>MEDIC VET</t>
  </si>
  <si>
    <t>20.637.873/0001-17</t>
  </si>
  <si>
    <t>DISCANDO AGUA E GAS</t>
  </si>
  <si>
    <t>MGS BRASIL</t>
  </si>
  <si>
    <t>25.329.901/0001-52</t>
  </si>
  <si>
    <t>15.567.891/0001-30</t>
  </si>
  <si>
    <t>JUME'S</t>
  </si>
  <si>
    <t>19.225.144/0001-74</t>
  </si>
  <si>
    <t>GIGA</t>
  </si>
  <si>
    <t>14.784.795/0001-80</t>
  </si>
  <si>
    <t>PROLUX</t>
  </si>
  <si>
    <t>12.593.397/0001-51</t>
  </si>
  <si>
    <t>CANADENSE</t>
  </si>
  <si>
    <t>MAXIFUSO</t>
  </si>
  <si>
    <t>01.273.995/0001-27</t>
  </si>
  <si>
    <t xml:space="preserve">KD COM. ATAC. </t>
  </si>
  <si>
    <t>PLANSERVICE</t>
  </si>
  <si>
    <t>04.970.088/0001-25</t>
  </si>
  <si>
    <t>03.116.865/0001-16</t>
  </si>
  <si>
    <t>OI MOVEL</t>
  </si>
  <si>
    <t>AGUAS DE CAMBORIÚ</t>
  </si>
  <si>
    <t>23.397.533/0001-54</t>
  </si>
  <si>
    <t>INTEGRITY</t>
  </si>
  <si>
    <t>14.429.665/0001-20</t>
  </si>
  <si>
    <t>170621006090-8</t>
  </si>
  <si>
    <t>THALES EDUARDO M. O. EIRELI</t>
  </si>
  <si>
    <t>.</t>
  </si>
  <si>
    <t>PEJOTA</t>
  </si>
  <si>
    <t>19.933.130/0001-05</t>
  </si>
  <si>
    <t>04.550.949/0001-16</t>
  </si>
  <si>
    <t>JOSE AGOSTINHO FELÍCIO</t>
  </si>
  <si>
    <t>KELLITON DE MORAES</t>
  </si>
  <si>
    <t>MARLENE LUCIA BORATTI FELÍCIO</t>
  </si>
  <si>
    <t>HEVERTON DOS SANTOS</t>
  </si>
  <si>
    <t>10.583.734/0001-02</t>
  </si>
  <si>
    <t>AGROVET. PETSHOP DA ROSA</t>
  </si>
  <si>
    <t>VM SOLUÇÕES ESPORTIVAS</t>
  </si>
  <si>
    <t>16.944.364/0001-90</t>
  </si>
  <si>
    <t>ROMA REAGENTES</t>
  </si>
  <si>
    <t>12.066.474/0001-15</t>
  </si>
  <si>
    <t>MAKLAB</t>
  </si>
  <si>
    <t>10.824.101/0001-30</t>
  </si>
  <si>
    <t>APITO DE OURO</t>
  </si>
  <si>
    <t>23.044.085/0001-65</t>
  </si>
  <si>
    <t>SDG LTDA</t>
  </si>
  <si>
    <t>15.543.818/0001-61</t>
  </si>
  <si>
    <t>ADS SERVIÇOS</t>
  </si>
  <si>
    <t>03.360.551/0001-04</t>
  </si>
  <si>
    <t>04.790.088/0001-25</t>
  </si>
  <si>
    <t>ORDEM CRONOLÓGICA DE PAGAMENTOS DO INSTITUTO FEDERAL CATARINENSE - CAMPUS CAMBORIÚ / SC
REFERENTE AO MÊS DE JULHO/2017, CONFORME ORIENTAÇÃO DA IN Nº 2 DE 06/12/2016.</t>
  </si>
  <si>
    <t>REMAR LTDA</t>
  </si>
  <si>
    <t>09.601.971/0001-61</t>
  </si>
  <si>
    <t>GRUPO CULTIVAR</t>
  </si>
  <si>
    <t>02.783.227/0001-86</t>
  </si>
  <si>
    <t>NESI EVENTOS</t>
  </si>
  <si>
    <t>17.895.932/0001-42</t>
  </si>
  <si>
    <t>UNYLEYA</t>
  </si>
  <si>
    <t>14.019.108/0001-30</t>
  </si>
  <si>
    <t>92 - DESPESA DE EXERCÍCIOS ANTERIORES / PEQUENOS CREDORES / FONTE 0112000000</t>
  </si>
  <si>
    <t>DENIELA TENFEN</t>
  </si>
  <si>
    <t>POLIMPRESSOS</t>
  </si>
  <si>
    <t>14.292.313/0001-75</t>
  </si>
  <si>
    <t>04.137.442/0001-35</t>
  </si>
  <si>
    <t>ALPHA</t>
  </si>
  <si>
    <t>09.276.894/0001-11</t>
  </si>
  <si>
    <t>ARSENAL</t>
  </si>
  <si>
    <t>BIOCLEAN</t>
  </si>
  <si>
    <t>09.228.004/0001-04</t>
  </si>
  <si>
    <t>IMEDIATO</t>
  </si>
  <si>
    <t>09.271.251/0001-85</t>
  </si>
  <si>
    <t>TEIXEIRA IMP. DIGITAL E SOL. GRAF.</t>
  </si>
  <si>
    <t>17.615.848/0001-28</t>
  </si>
  <si>
    <t>ARCO IRIS</t>
  </si>
  <si>
    <t>06.103.240/0002-89</t>
  </si>
  <si>
    <t>HELIO MASASHI SAITO &amp; CIA</t>
  </si>
  <si>
    <t>62.492.798/0001-93</t>
  </si>
  <si>
    <t xml:space="preserve">DAGEAL </t>
  </si>
  <si>
    <t>INFANTARIA COMERCIAL</t>
  </si>
  <si>
    <t>20.795.155/0001-79</t>
  </si>
  <si>
    <t>24.845.457/0001-65</t>
  </si>
  <si>
    <t>PEDRO ZATA BORGES</t>
  </si>
  <si>
    <t>17.473.920/0001-20</t>
  </si>
  <si>
    <t>BOING</t>
  </si>
  <si>
    <t>21.189.579/0001-52</t>
  </si>
  <si>
    <t>RM COM. DE MERC. E MAT.</t>
  </si>
  <si>
    <t>SKR DO BRASIL</t>
  </si>
  <si>
    <t>15.275.711/0001-46</t>
  </si>
  <si>
    <t xml:space="preserve"> A N ROTA</t>
  </si>
  <si>
    <t>00.479.418/0001-23</t>
  </si>
  <si>
    <t>CARLOS ALBERTO FERRAGENS</t>
  </si>
  <si>
    <t xml:space="preserve">VW COMERCIO ATAC. </t>
  </si>
  <si>
    <t>K DE T H AGRA</t>
  </si>
  <si>
    <t>10.463.704/0001-54</t>
  </si>
  <si>
    <t>RS2 PUBLICIDADE</t>
  </si>
  <si>
    <t>14.634.618/0001-18</t>
  </si>
  <si>
    <t>BIANCA AP. DA SILVA FREITAS</t>
  </si>
  <si>
    <t>MAYCON WILL</t>
  </si>
  <si>
    <t>18.712.730/0001-80</t>
  </si>
  <si>
    <t>LPK LTDA</t>
  </si>
  <si>
    <t>00.535.560/0001-40</t>
  </si>
  <si>
    <t>THALES ED. MERC. ODERGENGE</t>
  </si>
  <si>
    <t>10.573.408/0001-06</t>
  </si>
  <si>
    <t>11.730.960/0001-23</t>
  </si>
  <si>
    <t>GL GRAFICA EDITORA</t>
  </si>
  <si>
    <t>09.087.513/0001-56</t>
  </si>
  <si>
    <t>INPREX</t>
  </si>
  <si>
    <t>37 LOCAÇÃO DE M.O - 39 SERVIÇOS DE TERCEIROS / FONTE 0100000000</t>
  </si>
  <si>
    <t>37 LOCAÇÃO DE M.O - 39 SERVIÇOS DE TERCEIROS / PEQUENOS CREDORES / FONTE 0100000000</t>
  </si>
  <si>
    <t>37 LOCAÇÃO DE M.O - 39 SERVIÇOS DE TERCEIROS / FONTE 0112000000</t>
  </si>
  <si>
    <t>37 LOCAÇÃO DE M.O - 39 SERVIÇOS DE TERCEIROS / PEQUENOS CREDORES / FONTE 0112000000</t>
  </si>
  <si>
    <t xml:space="preserve"> 37 LOCAÇÃO DE M.O - 39 SERVIÇOS DE TERCEIROS / PEQUENOS CREDORES / FONTE 0650026422</t>
  </si>
  <si>
    <t>09.213.849/000-18</t>
  </si>
  <si>
    <t>18.394.961/0001-39</t>
  </si>
  <si>
    <t>INFOCOMEX</t>
  </si>
  <si>
    <t>03.402.819/0001-73</t>
  </si>
  <si>
    <t>IEDA TER. FER. DE SOUZA VEQUI</t>
  </si>
  <si>
    <t>COMERCIAL FIO FORTE</t>
  </si>
  <si>
    <t>08.832.791/0001-28</t>
  </si>
  <si>
    <t>J.C.A.DE LIMA</t>
  </si>
  <si>
    <t>11.686.277/0001-36</t>
  </si>
  <si>
    <t>ORDEM CRONOLÓGICA DE PAGAMENTOS DO INSTITUTO FEDERAL CATARINENSE - CAMPUS CAMBORIÚ / SC
REFERENTE AO MÊS DE AGOSTO/2017, CONFORME ORIENTAÇÃO DA IN Nº 2 DE 06/12/2016.</t>
  </si>
  <si>
    <t>CLARO S.A</t>
  </si>
  <si>
    <t>GL GRAFICA EDIT.</t>
  </si>
  <si>
    <t>INFANTARIA</t>
  </si>
  <si>
    <t>20.795.115/0001-79</t>
  </si>
  <si>
    <t>MGS BR</t>
  </si>
  <si>
    <t>INTERLABEL</t>
  </si>
  <si>
    <t>13.036.294/0001-53</t>
  </si>
  <si>
    <t>SUL CATARINENSE</t>
  </si>
  <si>
    <t>26.525.513/0001-00</t>
  </si>
  <si>
    <t>L.H. GONÇALVES</t>
  </si>
  <si>
    <t>08.288.901/0001-32</t>
  </si>
  <si>
    <t>ILMA CHAVES PEREIRA</t>
  </si>
  <si>
    <t>19.026.964/0001-37</t>
  </si>
  <si>
    <t>J.J. VITALLI</t>
  </si>
  <si>
    <t>LUGRAF</t>
  </si>
  <si>
    <t>95.764.890/0001-14</t>
  </si>
  <si>
    <t>AGUAS DE CAMBORIU</t>
  </si>
  <si>
    <t xml:space="preserve">Pago parcial </t>
  </si>
  <si>
    <t>ROSA MERI KEIKO MATSUSHITA</t>
  </si>
  <si>
    <t>19.245.413/0001-64</t>
  </si>
  <si>
    <t>ORDEM CRONOLÓGICA DE PAGAMENTOS DO INSTITUTO FEDERAL CATARINENSE - CAMPUS CAMBORIÚ / SC
REFERENTE AO MÊS DE SETEMBRO/2017, CONFORME ORIENTAÇÃO DA IN Nº 2 DE 06/12/2016.</t>
  </si>
  <si>
    <t>MANAIM COMERCIAL LTDA</t>
  </si>
  <si>
    <t>10.626.630/0001-20</t>
  </si>
  <si>
    <t>A N  ROTA</t>
  </si>
  <si>
    <t>IMEDIATO COMERCIAL</t>
  </si>
  <si>
    <t>GRAFICA E EDIT. FORM. CONTINUOS</t>
  </si>
  <si>
    <t>11.114.463/0001-09</t>
  </si>
  <si>
    <t>JE COMERCIO</t>
  </si>
  <si>
    <t>07.557.607/0001-16</t>
  </si>
  <si>
    <t>09.220.115/0001-66</t>
  </si>
  <si>
    <t>PKB COMERCIO</t>
  </si>
  <si>
    <t>ACT COMERCIO</t>
  </si>
  <si>
    <t>24.285.457/0001-65</t>
  </si>
  <si>
    <t>PH MIDIA</t>
  </si>
  <si>
    <t>08.255.734/0001-23</t>
  </si>
  <si>
    <t>D TUDO</t>
  </si>
  <si>
    <t>14.811.522/0001-88</t>
  </si>
  <si>
    <t>EDER JOSE SEGER</t>
  </si>
  <si>
    <t>19.124.016/0001.34</t>
  </si>
  <si>
    <t>SKR DO BR</t>
  </si>
  <si>
    <t>JOAO PEREIRA DE MORAIS &amp; CIA</t>
  </si>
  <si>
    <t>ELMO PAPELARIA</t>
  </si>
  <si>
    <t>03.999.762/0001-31</t>
  </si>
  <si>
    <t>AGROV. E PET SHOP DA ROSA</t>
  </si>
  <si>
    <t>FABRICIO SONCINI</t>
  </si>
  <si>
    <t>10.717.639/0001-46</t>
  </si>
  <si>
    <t>L &amp; E COMERCIO</t>
  </si>
  <si>
    <t>TOTAL DISTRIBUIDORA</t>
  </si>
  <si>
    <t>10.986.234/0001-03</t>
  </si>
  <si>
    <t>PAPEL MASTERSUL</t>
  </si>
  <si>
    <t>04.368.522/0001-00</t>
  </si>
  <si>
    <t>BRASIL317</t>
  </si>
  <si>
    <t>13.961.486/0001-76</t>
  </si>
  <si>
    <t>MEDIC STOCK</t>
  </si>
  <si>
    <t>05.997.927/0001-61</t>
  </si>
  <si>
    <t>JUCELINO JOÃO DA SILVA</t>
  </si>
  <si>
    <t>24.090.270/0001-07</t>
  </si>
  <si>
    <t>KD COMERCIO</t>
  </si>
  <si>
    <t>THALES EDUARDO MERCURIO</t>
  </si>
  <si>
    <t>KELLINTON DE MORAES</t>
  </si>
  <si>
    <t>10.634.152/0001-27</t>
  </si>
  <si>
    <t>Parcial</t>
  </si>
  <si>
    <t>CR ARTEFATOS</t>
  </si>
  <si>
    <t>01.650.178/0001-40</t>
  </si>
  <si>
    <t>NP CAPACITAÇÃO</t>
  </si>
  <si>
    <t>07.797.967/0001-95</t>
  </si>
  <si>
    <t>COPAL</t>
  </si>
  <si>
    <t>82.900.713/0001-76</t>
  </si>
  <si>
    <t>LUA TUR</t>
  </si>
  <si>
    <t>04.047.851/0001-40</t>
  </si>
  <si>
    <t>04.310.546/0003-43</t>
  </si>
  <si>
    <t>FUNAPE</t>
  </si>
  <si>
    <t>00.799.205/0001-89</t>
  </si>
  <si>
    <t>ORDEM CRONOLÓGICA DE PAGAMENTOS DO INSTITUTO FEDERAL CATARINENSE - CAMPUS CAMBORIÚ / SC
REFERENTE AO MÊS DE OUTUBRO/2017, CONFORME ORIENTAÇÃO DA IN Nº 2 DE 06/12/2016.</t>
  </si>
  <si>
    <t>Claro S.A</t>
  </si>
  <si>
    <t>170921006067-0</t>
  </si>
  <si>
    <t>Imprensa Nacional</t>
  </si>
  <si>
    <t>Associação Pais e Mestres Fund Esc Tec Lib Salzano</t>
  </si>
  <si>
    <t>87.226.171/0001-11</t>
  </si>
  <si>
    <t>FATURA</t>
  </si>
  <si>
    <t>Nova Kono Comercial e Projetos LTDA</t>
  </si>
  <si>
    <t>21.891.715/0001-51</t>
  </si>
  <si>
    <t>Epamig - empresa de Pesquisa Agrop de Minas Gerais</t>
  </si>
  <si>
    <t>17.138.140/0001-23</t>
  </si>
  <si>
    <t>Celesc Distribuição S.A.</t>
  </si>
  <si>
    <t>Ticket Soluções HDFGT S.A</t>
  </si>
  <si>
    <t>Lua Tur Turismo LTDA</t>
  </si>
  <si>
    <t>Empresa Brasileira de Correios e Telégrafos</t>
  </si>
  <si>
    <t>Gente Seguradora S.A</t>
  </si>
  <si>
    <t>Xbramar Soluções e Tecnologia LTDA</t>
  </si>
  <si>
    <t>Carta Consulta LTDA - EPP</t>
  </si>
  <si>
    <t>03.063.962/0001-88</t>
  </si>
  <si>
    <t>2017/83</t>
  </si>
  <si>
    <t>171021005266-0</t>
  </si>
  <si>
    <t>Fabio Luiz Felicio</t>
  </si>
  <si>
    <t>047713969-81</t>
  </si>
  <si>
    <t>Marlene Lucia Boratti Felício</t>
  </si>
  <si>
    <t>José Agostinho Felício</t>
  </si>
  <si>
    <t>Via Qualita Supermercado LTDA</t>
  </si>
  <si>
    <t>05.274.036/0001-87</t>
  </si>
  <si>
    <t>G.C Araujo - Moveis de Aço - EPP</t>
  </si>
  <si>
    <t>20.252.467/0001-36</t>
  </si>
  <si>
    <t>Sebold Coml Atacado de Prod, Alim e Equip LTDA</t>
  </si>
  <si>
    <t>RC Teive Com e Distrib LTDA - EPP</t>
  </si>
  <si>
    <t>04.176.836/00001-00</t>
  </si>
  <si>
    <t>RM Comércio de mercadorias e materiais LTDA</t>
  </si>
  <si>
    <t>Agroforte Coml Agropecuária LTDA</t>
  </si>
  <si>
    <t>Elfort Importação e Distrib de Prod LTDA</t>
  </si>
  <si>
    <t>Baza Distribuidora LTDA - ME</t>
  </si>
  <si>
    <t>J.J. Vitalli</t>
  </si>
  <si>
    <t>NEUAP LTDA</t>
  </si>
  <si>
    <t>07.787.432/0001-33</t>
  </si>
  <si>
    <t>Gleisson Sampaio Silva</t>
  </si>
  <si>
    <t>18.498.728/0001-50</t>
  </si>
  <si>
    <t>CCK Comercial EIRELI</t>
  </si>
  <si>
    <t>22.065.938/0001-22</t>
  </si>
  <si>
    <t>MMS Pinova Equip e instalações esportivas</t>
  </si>
  <si>
    <t>17.992.979/0001-24</t>
  </si>
  <si>
    <t>Tuttiagro Comercio Agropecuário LTDA</t>
  </si>
  <si>
    <t>01.889.879/0001-7</t>
  </si>
  <si>
    <t>Manaim Comercial LTDA</t>
  </si>
  <si>
    <t>Elmo Papelaria LTDA</t>
  </si>
  <si>
    <t>Fratelli Com de MA e Equip EIRELI</t>
  </si>
  <si>
    <t>09.058.708/0001-78</t>
  </si>
  <si>
    <t>Daniele Tenfen ME</t>
  </si>
  <si>
    <t>E.R. Feliz Prod. Agrop. ME</t>
  </si>
  <si>
    <t>07.296.219/0001-29</t>
  </si>
  <si>
    <t>Comercial Storinny LTDA</t>
  </si>
  <si>
    <t>DMG Distribuidora de Alimentos LTDA</t>
  </si>
  <si>
    <t>L &amp; E Comercio Varejista LTDA</t>
  </si>
  <si>
    <t>06.915.4556/0001-68</t>
  </si>
  <si>
    <t>Helio Masashi Saito &amp; Cia LTDA</t>
  </si>
  <si>
    <t>Verdesan Com Atac Prod Hig LTDA</t>
  </si>
  <si>
    <t>Thales Eduardo Mercurio Oderdenge EIRELI</t>
  </si>
  <si>
    <t>08.408.666/00001-95</t>
  </si>
  <si>
    <t>N T Luize</t>
  </si>
  <si>
    <t>93.577.427/0001-38</t>
  </si>
  <si>
    <t>Sul Catarinense Sementes e Rações EIRELI</t>
  </si>
  <si>
    <t>Lince Segurança Patrimonial LTDA</t>
  </si>
  <si>
    <t>Orbenk Administração e Serviços LTDA</t>
  </si>
  <si>
    <t>79.283.064/0001-41</t>
  </si>
  <si>
    <t>Planservice Terceirização de Serviços - EIRELI</t>
  </si>
  <si>
    <t>Adservi Adm de Serviços LTDA</t>
  </si>
  <si>
    <t>02.531.434/0001-08</t>
  </si>
  <si>
    <t>Atrativa Serviços Gerais LTDA</t>
  </si>
  <si>
    <t>Adservi Administradora de Serviços LTDA</t>
  </si>
  <si>
    <t>ORDEM CRONOLÓGICA DE PAGAMENTOS DO INSTITUTO FEDERAL CATARINENSE - CAMPUS CAMBORIÚ / SC
REFERENTE AO MÊS DE NOVEMBRO/2017, CONFORME ORIENTAÇÃO DA IN Nº 2 DE 06/12/2016.</t>
  </si>
  <si>
    <t>L &amp; E Comércio Varejista LTDA</t>
  </si>
  <si>
    <t>Thales Eduardo Mercurio Oderdenge Eireli</t>
  </si>
  <si>
    <t>DMG Distribuição de Alimentos LTDA</t>
  </si>
  <si>
    <t>Valdir Guilherme Dutra</t>
  </si>
  <si>
    <t>Persianas Sul Brasil - Ind. E Com. De Persianas LTDA</t>
  </si>
  <si>
    <t>86.859.121/0001-09</t>
  </si>
  <si>
    <t>Derc Manutenções e Cia LTDA - ME</t>
  </si>
  <si>
    <t>Pejota Pet Saúde Animal LTDA</t>
  </si>
  <si>
    <t>19/19/2017</t>
  </si>
  <si>
    <t>GL Gráfica LTDA</t>
  </si>
  <si>
    <t>Scorpion Informatica LTDA</t>
  </si>
  <si>
    <t>04.567.265/0001-27</t>
  </si>
  <si>
    <t>Elo Comercio e Serviços LTDA - ME</t>
  </si>
  <si>
    <t>Comercial Vanguardeira LTDA</t>
  </si>
  <si>
    <t>10.942.831/0001-36</t>
  </si>
  <si>
    <t>CR Artefatos de Cimento LTDA</t>
  </si>
  <si>
    <t>Eletro Comercial Montesc LTDA - ME</t>
  </si>
  <si>
    <t>Ieda Terezinha Ferreira Vequi ME</t>
  </si>
  <si>
    <t>Ieda Terezinha Ferreira de Souza Vequi ME</t>
  </si>
  <si>
    <t>Medic Vet LTDA</t>
  </si>
  <si>
    <t>Lupe Ind e Com de Componentes</t>
  </si>
  <si>
    <t>Life Centro Veterinário LTDA</t>
  </si>
  <si>
    <t>Alexandra Eliza Vieira Alencar</t>
  </si>
  <si>
    <t>18.993.507/0001-59</t>
  </si>
  <si>
    <t>36 - SERVIÇO PESSOA FÍSICA / PEQUENOS CREDORES / FONTE 0112000000</t>
  </si>
  <si>
    <t>Paulo Ricardo Damasceno Leal</t>
  </si>
  <si>
    <t>652.031.780-20</t>
  </si>
  <si>
    <t>Sobral Chaves e Carimbos LTDA - ME</t>
  </si>
  <si>
    <t>01.088.055/0001-68</t>
  </si>
  <si>
    <t>MGS Brasil Distribuição LTDA</t>
  </si>
  <si>
    <t>Bike Sul Comercio e Serviços EIRELI - ME</t>
  </si>
  <si>
    <t>94.684.099/0001-31</t>
  </si>
  <si>
    <t>Itaca EIRELI</t>
  </si>
  <si>
    <t>Agroveterinaria e Pet Shop da Rosa LTDA</t>
  </si>
  <si>
    <t>Pedro Zata Boges</t>
  </si>
  <si>
    <t>Bianca Aparecida da Silva Freitas ME</t>
  </si>
  <si>
    <t>Duxton Industria e Comercio LTDA</t>
  </si>
  <si>
    <t>11.080.242/0001-59</t>
  </si>
  <si>
    <t>Rodrigo Cesar Cassio</t>
  </si>
  <si>
    <t>06.924.882/0001-68</t>
  </si>
  <si>
    <t>Discando Agua e Gas LTDA</t>
  </si>
  <si>
    <t>Elano Rodrigo Spessatto</t>
  </si>
  <si>
    <t>Maycon Will EIRELI</t>
  </si>
  <si>
    <t>Daniel Rosa dos Santos</t>
  </si>
  <si>
    <t>844.790.359-15</t>
  </si>
  <si>
    <t>Fabio e De D Hilario Serviços Veterinários - ME</t>
  </si>
  <si>
    <t>17.427.075/0001-56</t>
  </si>
  <si>
    <t>Luzcolor Industria e Comercio LTDA - ME</t>
  </si>
  <si>
    <t>13.628.137/0001-37</t>
  </si>
  <si>
    <t>Vivateca Importação e Exportação LTDA - ME</t>
  </si>
  <si>
    <t>26.231.334/0001-60</t>
  </si>
  <si>
    <t>L.H. Gonçalves Componentes Eletrônicos - EPP</t>
  </si>
  <si>
    <t>Fabiana Rodrigues Pereira</t>
  </si>
  <si>
    <t>26.427.828/0001-14</t>
  </si>
  <si>
    <t>Azul Esportes Comercial LTDA - EPP</t>
  </si>
  <si>
    <t>11.633.685/0001-20</t>
  </si>
  <si>
    <t>F.K.G Comercio e Serviços Automotivos LTDA - ME</t>
  </si>
  <si>
    <t>10.403.713/0001-50</t>
  </si>
  <si>
    <t>Valdeli Cecilio dos Santos EIRELI - EPP</t>
  </si>
  <si>
    <t>20.883.143/0001-04</t>
  </si>
  <si>
    <t>Denise T. Petry Camejo - EPP</t>
  </si>
  <si>
    <t>02.997.059/0001-21</t>
  </si>
  <si>
    <t>A N Rota EPP</t>
  </si>
  <si>
    <t>Boing Comercio Atacadista de Mat LTDA</t>
  </si>
  <si>
    <t>RM Comercio de Mercadorias e Materiais LTDA</t>
  </si>
  <si>
    <t>08.408.666/0001-96</t>
  </si>
  <si>
    <t>Correios</t>
  </si>
  <si>
    <t>Aguas de Camboriú Saneamento SPE LTDA</t>
  </si>
  <si>
    <t>Ticket Soluções HDFGT S/A</t>
  </si>
  <si>
    <t>Valmor Santo Coelho EIRELI</t>
  </si>
  <si>
    <t>AAAB Comercio de Alimentos LTDA</t>
  </si>
  <si>
    <t>20.603.864/0001-05</t>
  </si>
  <si>
    <t>Finopel - Ind Com de Produtos de Hig e Limp LTDA</t>
  </si>
  <si>
    <t>Casa e Bar Nord Com de Util do Lar LTDA</t>
  </si>
  <si>
    <t>06.865.579/0001-31</t>
  </si>
  <si>
    <t>Grafica Editora Form. Continuos e Etia. Fef LTDA</t>
  </si>
  <si>
    <t>GEB - Comercio de Produtos Agropecuarios LTDA</t>
  </si>
  <si>
    <t>07.097.898/0001-07</t>
  </si>
  <si>
    <t>04.176.836/0001-00</t>
  </si>
  <si>
    <t>Bom Jardim Varejo de Calçados LTDA</t>
  </si>
  <si>
    <t>88.253.463/0001-06</t>
  </si>
  <si>
    <t>J E Comercio de Sementes LTDA EPP</t>
  </si>
  <si>
    <t>Delcio Delmar Rambo</t>
  </si>
  <si>
    <t>18.683.835/00001-59</t>
  </si>
  <si>
    <t>Papel Master Sul LTDA</t>
  </si>
  <si>
    <t>S &amp; S Atividades Veterinárias S/S</t>
  </si>
  <si>
    <t>09.322.489/0001-92</t>
  </si>
  <si>
    <t>Intersept LTDA</t>
  </si>
  <si>
    <t>30 - MATERIAL DE CONSUMO / FONTE 0250026422</t>
  </si>
  <si>
    <t>Ticket Soluções HDFGT</t>
  </si>
  <si>
    <t>03.506.307/00001-57</t>
  </si>
  <si>
    <t>Lugraf Gráfica e Papelaria EIRELI</t>
  </si>
  <si>
    <t>Vencoli Brasil Distribuidora LTDA</t>
  </si>
  <si>
    <t>Jeverson Jeniel Regly - Com. Atac de Produtos</t>
  </si>
  <si>
    <t>Beatriz Brust de Souza - ME</t>
  </si>
  <si>
    <t>22.327.937/0001-09</t>
  </si>
  <si>
    <t>Fernando &amp; Marcia Loc. E Mont. P/Eventos LTDA-ME</t>
  </si>
  <si>
    <t>11.189.613/0001-35</t>
  </si>
  <si>
    <t>Sociedade Tecnica Educacional da Lapa S.A</t>
  </si>
  <si>
    <t>02.558.975/0001-65</t>
  </si>
  <si>
    <t>1293604-8</t>
  </si>
  <si>
    <t>Aline Lucia Vieira</t>
  </si>
  <si>
    <t>15.059.681/0001-16</t>
  </si>
  <si>
    <t>Jeferson Luis de Oliveira</t>
  </si>
  <si>
    <t>17.049.233/001-81</t>
  </si>
  <si>
    <t>Caio Chagas Froelich</t>
  </si>
  <si>
    <t>263.242.658-89</t>
  </si>
  <si>
    <t>ADS Serviços LTDA</t>
  </si>
  <si>
    <t>520.603.864/0001-05</t>
  </si>
  <si>
    <t>Giga Materiais Eletricos LTDA - ME</t>
  </si>
  <si>
    <t>IP2 Link Engenharia de Redes</t>
  </si>
  <si>
    <t>21.192.908/0001-14</t>
  </si>
  <si>
    <t>Ana Luiza Souza Klein</t>
  </si>
  <si>
    <t>05.836.559/0001-70</t>
  </si>
  <si>
    <t>BR Comercio de Produtos Veterinarios LTDA</t>
  </si>
  <si>
    <t>13.232.701/0001-06</t>
  </si>
  <si>
    <t>Nacional Comercio de Ferragens LTDA</t>
  </si>
  <si>
    <t>85.392.678/0001-10</t>
  </si>
  <si>
    <t>Star Networks Comercio Eletro Eletronicos</t>
  </si>
  <si>
    <t>11.420.095/0001-19</t>
  </si>
  <si>
    <t>Agroveterinaria Produtos Veterinários LTDA</t>
  </si>
  <si>
    <t>Helo Produtos Agropecuários e Serviços LTDA</t>
  </si>
  <si>
    <t>18.158.411/0001-75</t>
  </si>
  <si>
    <t>Puhl Informatica LTDA</t>
  </si>
  <si>
    <t>10.335.363/0001-31</t>
  </si>
  <si>
    <t>Pejota Pet Saude Animal LTDA</t>
  </si>
  <si>
    <t>Fertil Comercio e Representações LTDA</t>
  </si>
  <si>
    <t>83.204.552/0001-49</t>
  </si>
  <si>
    <t>Qualiplast Ind Perf LTDA</t>
  </si>
  <si>
    <t>10.785.966/0001-35</t>
  </si>
  <si>
    <t>40432.544/0001-47</t>
  </si>
  <si>
    <t>171121005838-0</t>
  </si>
  <si>
    <t>DDN - Destinação de Residuo LTDA</t>
  </si>
  <si>
    <t>09.028.451/00001-01</t>
  </si>
  <si>
    <t>Escala Emp de Comum Integrada LTDA</t>
  </si>
  <si>
    <t>Ericos Borracharia LTDA</t>
  </si>
  <si>
    <t>03.685.726/0001-01</t>
  </si>
  <si>
    <t>11.141.357/0001-06</t>
  </si>
  <si>
    <t>Guapeka Clinica Veterinária LTDA</t>
  </si>
  <si>
    <t>Demax Promoções e Eventos LTDA</t>
  </si>
  <si>
    <t>18.752.694/0001-89</t>
  </si>
  <si>
    <t>51 - OBRAS E INSTALAÇÕES / FONTE 0108000000</t>
  </si>
  <si>
    <t>Lupa Construções EIRELI - ME</t>
  </si>
  <si>
    <t>37 LOCAÇÃO DE M.O - 39 SERVIÇOS DE TERCEIROS/ FONTE 0112915082</t>
  </si>
  <si>
    <t>Brasil317 Comercio de Suprimentos LTDA</t>
  </si>
  <si>
    <t>Investy - Soluções, Import e Export LTDA</t>
  </si>
  <si>
    <t>18.516.563/0001-20</t>
  </si>
  <si>
    <t>21005201-2</t>
  </si>
  <si>
    <t>Gaucha Prest. De Serviços de Dedetização LTDA</t>
  </si>
  <si>
    <t>02.215.012/0001-69</t>
  </si>
  <si>
    <t>Extingue Fogo Comercio de Extintores LTDA</t>
  </si>
  <si>
    <t>85.391.720/0001-88</t>
  </si>
  <si>
    <t>Casa Moreira Eventos LTDA EPP</t>
  </si>
  <si>
    <t>05.339.372/0001-56</t>
  </si>
  <si>
    <t>34.023.316/0028-23</t>
  </si>
  <si>
    <t>GM Distribuidora LTDA - EPP</t>
  </si>
  <si>
    <t>21.604.118/0001-07</t>
  </si>
  <si>
    <t>Fabio e de D Hilario Serviços Veterinários  - ME</t>
  </si>
  <si>
    <t>ACT Comercio e Serviços LTDA</t>
  </si>
  <si>
    <t>VW Comercio Atacadista LTDA</t>
  </si>
  <si>
    <t>Athon Comercial e Distribuidora LTDA EPP</t>
  </si>
  <si>
    <t>11.864.624/0001-73</t>
  </si>
  <si>
    <t>Pizani &amp; Pizani Cursos e Treinamentos LTDA</t>
  </si>
  <si>
    <t>19.611.064/0001-57</t>
  </si>
  <si>
    <t>YT Bortholin Comercio e Distrib. LTDA</t>
  </si>
  <si>
    <t>59.378.174/0001-35</t>
  </si>
  <si>
    <t>94.780.178/00001-46</t>
  </si>
  <si>
    <t>Dennis José Martins</t>
  </si>
  <si>
    <t>024.114.109-56</t>
  </si>
  <si>
    <t>Diulie Ane Tavares Carneiro</t>
  </si>
  <si>
    <t>075.599.289-38</t>
  </si>
  <si>
    <t>Rafael Ferreira Langella</t>
  </si>
  <si>
    <t>391.603.978-45</t>
  </si>
  <si>
    <t>ART Grupo LTDA</t>
  </si>
  <si>
    <t>07.204.812/0001-06</t>
  </si>
  <si>
    <t>ORDEM CRONOLÓGICA DE PAGAMENTOS DO INSTITUTO FEDERAL CATARINENSE - CAMPUS CAMBORIÚ / SC
REFERENTE AO MÊS DE JANEIRO/2018, CONFORME ORIENTAÇÃO DA IN Nº 2 DE 06/12/2016.</t>
  </si>
  <si>
    <t>Teixeira Impressão Dig e Soluções Graf LTDA</t>
  </si>
  <si>
    <t>Teca Tecnologia e Comercio LTDA - EPP</t>
  </si>
  <si>
    <t>11.163.447/0001-06</t>
  </si>
  <si>
    <t>AIDC Tecnologia LTDA</t>
  </si>
  <si>
    <t>07.500.596/0001-38</t>
  </si>
  <si>
    <t>ORDEM CRONOLÓGICA DE PAGAMENTOS DO INSTITUTO FEDERAL CATARINENSE - CAMPUS CAMBORIÚ / SC
REFERENTE AO MÊS DE FEVEREIRO/2018, CONFORME ORIENTAÇÃO DA IN Nº 2 DE 06/12/2016.</t>
  </si>
  <si>
    <t>Ticket Soluções HDFGT S.A.</t>
  </si>
  <si>
    <t>Lince Segurança Patrimonial</t>
  </si>
  <si>
    <t xml:space="preserve"> 37 LOCAÇÃO DE M.O - 39 SERVIÇOS DE TERCEIROS / PEQUENOS CREDORES / FONTE 8100000000</t>
  </si>
  <si>
    <t>Seguradora Lider dos Consórcio do Seguro DPVAT S.A</t>
  </si>
  <si>
    <t>09.248.608/0001-04</t>
  </si>
  <si>
    <t>Fatura</t>
  </si>
  <si>
    <t xml:space="preserve"> 47 - IMPOSTOS / PEQUENOS CREDORES / FONTE 8100000000</t>
  </si>
  <si>
    <t>Secretaria da Fazenda/DETRAN</t>
  </si>
  <si>
    <t>82.951.310/0001-56</t>
  </si>
  <si>
    <t>Agroforte Coml Agropecuaria LTDA</t>
  </si>
  <si>
    <t>Maria Helena de Aveiro - ME</t>
  </si>
  <si>
    <t>22.970.956/0001-59</t>
  </si>
  <si>
    <t>Grafica Editora Form. Continuos e Etiq. FEF LTDA</t>
  </si>
  <si>
    <t>Vanbras Comercial EIRELI - ME</t>
  </si>
  <si>
    <t>30 - MATERIAL DE CONSUMO / FONTE 8100000000</t>
  </si>
  <si>
    <t>79.283.065/00001-41</t>
  </si>
  <si>
    <t>LHL Manuntençao e Instalação de Ar Condicionado LTDA</t>
  </si>
  <si>
    <t>09.134.633/0001-67</t>
  </si>
  <si>
    <t>Ideal Topografia Projetos e Construções LTDA</t>
  </si>
  <si>
    <t>16.667.372/0001-06</t>
  </si>
  <si>
    <t>Gente Seguradora S.A.</t>
  </si>
  <si>
    <t>EBC</t>
  </si>
  <si>
    <t>21005928-4</t>
  </si>
  <si>
    <t>Associação dos Laboratórios de Sistemas LSI-TEC</t>
  </si>
  <si>
    <t>03.018.444/0001-42</t>
  </si>
  <si>
    <t>R.A.C. Cunha - ME</t>
  </si>
  <si>
    <t>20.240.470/0001-30</t>
  </si>
  <si>
    <t>H L P Comercio Eletro-Fonia LTDA - EPP</t>
  </si>
  <si>
    <t>16.866.828/0001-67</t>
  </si>
  <si>
    <t>Bandesul Industria e Comércio</t>
  </si>
  <si>
    <t>08.664.980/0001-39</t>
  </si>
  <si>
    <t>Plataforma Computadores e Energia LTDA</t>
  </si>
  <si>
    <t>09.722.492/0001-01</t>
  </si>
  <si>
    <t>26.290.918/0001-07</t>
  </si>
  <si>
    <t>26.290.918/0001-08</t>
  </si>
  <si>
    <t>Ambiental Transportes de Residuos LTDA</t>
  </si>
  <si>
    <t>05.801.250/0001-44</t>
  </si>
  <si>
    <t>ORDEM CRONOLÓGICA DE PAGAMENTOS DO INSTITUTO FEDERAL CATARINENSE - CAMPUS CAMBORIÚ / SC
REFERENTE AO MÊS DE MARÇO/2018, CONFORME ORIENTAÇÃO DA IN Nº 2 DE 06/12/2016.</t>
  </si>
  <si>
    <t xml:space="preserve"> 37 LOCAÇÃO DE M.O - 39 SERVIÇOS DE TERCEIROS / PEQUENOS CREDORES / FONTE 0250026422</t>
  </si>
  <si>
    <t>Cooperforça do Brasil LTDA</t>
  </si>
  <si>
    <t>08.641.549/0001-77</t>
  </si>
  <si>
    <t>Planservice Terceirização de srviços</t>
  </si>
  <si>
    <t>04970088/0001-25</t>
  </si>
  <si>
    <t>354.994.978-26</t>
  </si>
  <si>
    <t>Ricardo Manjor</t>
  </si>
  <si>
    <t>047713969-82</t>
  </si>
  <si>
    <t>Allerbest Comercio de Produtos P/ Lab LTDA</t>
  </si>
  <si>
    <t>81.203.838/0001-84</t>
  </si>
  <si>
    <t>Rey-Glass Comercial e Serviços EIRELI - EPP</t>
  </si>
  <si>
    <t>04.345.762/0001-80</t>
  </si>
  <si>
    <t>Sea &amp; Nautica LTDA - EPP</t>
  </si>
  <si>
    <t>70.994.140/0001-08</t>
  </si>
  <si>
    <t>Casa da Instrumentação LTDA - EPP</t>
  </si>
  <si>
    <t>09.255.284/0001-31</t>
  </si>
  <si>
    <t>Roma Reagentes LTDA - EPP</t>
  </si>
  <si>
    <t>GC Ajaujo EPP</t>
  </si>
  <si>
    <t>Tagaluga Artes Gráficas LTDA</t>
  </si>
  <si>
    <t>16.101.600/0001-86</t>
  </si>
  <si>
    <t>Soares Comercio e Litictações LTDA</t>
  </si>
  <si>
    <t>27.494.420/0001-28</t>
  </si>
  <si>
    <t>G.C. Araujo - Moveis de aço - EPP</t>
  </si>
  <si>
    <t>Derc Manutenções e CIA LTDA - ME</t>
  </si>
  <si>
    <t>09.308.755/0001-21</t>
  </si>
  <si>
    <t>2702/2018</t>
  </si>
  <si>
    <t>Sanigran LTDA-ME</t>
  </si>
  <si>
    <t>15.153.524/0001-90</t>
  </si>
  <si>
    <t>21005837-2</t>
  </si>
  <si>
    <t>Qualividros Distribuidora LTDA</t>
  </si>
  <si>
    <t>06.003.551/0001-95</t>
  </si>
  <si>
    <t>Fratelli Com. De Ma. E Equip. EIRELI</t>
  </si>
  <si>
    <t>YT Bortholin Comercio e Distribuição LTDA</t>
  </si>
  <si>
    <t>Mercosul Com. De Insumos Agric e Conf EIRELI</t>
  </si>
  <si>
    <t>Agnus Comercio de Maquinas e Equipamentos LTDA</t>
  </si>
  <si>
    <t>14.676.091/0001-94</t>
  </si>
  <si>
    <t>Portela Logística e Construções EIRELI - ME</t>
  </si>
  <si>
    <t>16.911.267/0001-70</t>
  </si>
  <si>
    <t>Dageal Com de Material de Escritorio LTDA</t>
  </si>
  <si>
    <t>Flecha Forte Chaves e Fechaduras LTDA</t>
  </si>
  <si>
    <t>05.828.620/0001-37</t>
  </si>
  <si>
    <t>ORDEM CRONOLÓGICA DE PAGAMENTOS DO INSTITUTO FEDERAL CATARINENSE - CAMPUS CAMBORIÚ / SC
REFERENTE AO MÊS DE ABRIL/2018, CONFORME ORIENTAÇÃO DA IN Nº 2 DE 06/12/2016.</t>
  </si>
  <si>
    <t xml:space="preserve"> 37 LOCAÇÃO DE M.O - 39 SERVIÇOS DE TERCEIROS  / FONTE 8100000000</t>
  </si>
  <si>
    <t>Lua Tur Tursimo EIRELI</t>
  </si>
  <si>
    <t>IP2 Link Engenharia de redes</t>
  </si>
  <si>
    <t>A.V. Comercio Varejista LTDA</t>
  </si>
  <si>
    <t>16.858.182/0001-76</t>
  </si>
  <si>
    <t>P.A.S Programa de Alimentação Social</t>
  </si>
  <si>
    <t>08.903.201/0001-00</t>
  </si>
  <si>
    <t>Helio Masashi Sato &amp; Cia LTDA</t>
  </si>
  <si>
    <t>Texeira Vana Comercio Locação e Serviços</t>
  </si>
  <si>
    <t>22.906.038/0001-60</t>
  </si>
  <si>
    <t>Amanda Comércio de Papeis e Embalagens LTDA</t>
  </si>
  <si>
    <t>04.835.184/0001-60</t>
  </si>
  <si>
    <t>Menno - Gráfica e Informatica LTDA - EPP</t>
  </si>
  <si>
    <t>47.699.350/0001-51</t>
  </si>
  <si>
    <t>Orbital Produtos para laboratório LTDA</t>
  </si>
  <si>
    <t>71.443.667/0001-07</t>
  </si>
  <si>
    <t>Patricia Steffen Arruda</t>
  </si>
  <si>
    <t>010.445449-02</t>
  </si>
  <si>
    <t>k</t>
  </si>
  <si>
    <t>Fratelli Com de Ma e Equip EIRELI</t>
  </si>
  <si>
    <t>World Clean EIRELI</t>
  </si>
  <si>
    <t>08.821.528/0001-33</t>
  </si>
  <si>
    <t>19.590.049/0001-70</t>
  </si>
  <si>
    <t>Keledu Comércio Varejistade materiais de papelaria e escritório</t>
  </si>
  <si>
    <t>SNDR</t>
  </si>
  <si>
    <t>11.240.263/0001-94</t>
  </si>
  <si>
    <t>Ammer Comercio de Produtos Quimicos do Brasil</t>
  </si>
  <si>
    <t>19.876.529/0001-00</t>
  </si>
  <si>
    <t>Boing Comércio Atacadista de Mat LTDA</t>
  </si>
  <si>
    <t>21005896-3</t>
  </si>
  <si>
    <t>Persianas Sul Brasil</t>
  </si>
  <si>
    <t>11.141.357/0001-07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</si>
</sst>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&quot;R$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wrapText="1"/>
    </xf>
    <xf numFmtId="44" fontId="2" fillId="2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44" fontId="13" fillId="3" borderId="1" xfId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0" fillId="0" borderId="0" xfId="0" applyFont="1"/>
    <xf numFmtId="0" fontId="7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44" fontId="7" fillId="3" borderId="1" xfId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/>
    </xf>
    <xf numFmtId="44" fontId="7" fillId="0" borderId="1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7" fillId="3" borderId="1" xfId="0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left" vertical="center"/>
    </xf>
    <xf numFmtId="0" fontId="0" fillId="0" borderId="0" xfId="0"/>
    <xf numFmtId="44" fontId="7" fillId="3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7" fillId="3" borderId="1" xfId="0" applyNumberFormat="1" applyFont="1" applyFill="1" applyBorder="1" applyAlignment="1">
      <alignment horizontal="left" vertical="center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14" fontId="7" fillId="3" borderId="1" xfId="0" quotePrefix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selection activeCell="A56" sqref="A56:G56"/>
    </sheetView>
  </sheetViews>
  <sheetFormatPr defaultRowHeight="15"/>
  <cols>
    <col min="1" max="1" width="28.42578125" style="2" bestFit="1" customWidth="1"/>
    <col min="2" max="2" width="18.85546875" style="2" customWidth="1"/>
    <col min="3" max="3" width="9.7109375" style="2" customWidth="1"/>
    <col min="4" max="4" width="16.28515625" style="2" customWidth="1"/>
    <col min="5" max="5" width="14.28515625" style="2" customWidth="1"/>
    <col min="6" max="6" width="16.140625" style="10" customWidth="1"/>
    <col min="7" max="7" width="43.28515625" customWidth="1"/>
  </cols>
  <sheetData>
    <row r="1" spans="1:7" s="8" customFormat="1" ht="36" customHeight="1">
      <c r="A1" s="55" t="s">
        <v>20</v>
      </c>
      <c r="B1" s="56"/>
      <c r="C1" s="56"/>
      <c r="D1" s="56"/>
      <c r="E1" s="56"/>
      <c r="F1" s="56"/>
      <c r="G1" s="57"/>
    </row>
    <row r="3" spans="1:7" s="6" customFormat="1" ht="15.75">
      <c r="A3" s="54" t="s">
        <v>7</v>
      </c>
      <c r="B3" s="54"/>
      <c r="C3" s="54"/>
      <c r="D3" s="54"/>
      <c r="E3" s="54"/>
      <c r="F3" s="54"/>
      <c r="G3" s="54"/>
    </row>
    <row r="4" spans="1:7" s="1" customFormat="1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 t="s">
        <v>40</v>
      </c>
      <c r="B5" s="14" t="s">
        <v>41</v>
      </c>
      <c r="C5" s="14">
        <v>147</v>
      </c>
      <c r="D5" s="15">
        <v>42796</v>
      </c>
      <c r="E5" s="14">
        <v>65868</v>
      </c>
      <c r="F5" s="16">
        <v>10539.95</v>
      </c>
      <c r="G5" s="17" t="s">
        <v>63</v>
      </c>
    </row>
    <row r="6" spans="1:7">
      <c r="A6" s="14" t="s">
        <v>15</v>
      </c>
      <c r="B6" s="14" t="s">
        <v>16</v>
      </c>
      <c r="C6" s="14">
        <v>167</v>
      </c>
      <c r="D6" s="15">
        <v>42807</v>
      </c>
      <c r="E6" s="14">
        <v>7864</v>
      </c>
      <c r="F6" s="16">
        <v>10628.62</v>
      </c>
      <c r="G6" s="17" t="s">
        <v>63</v>
      </c>
    </row>
    <row r="7" spans="1:7">
      <c r="A7" s="14" t="s">
        <v>55</v>
      </c>
      <c r="B7" s="14" t="s">
        <v>56</v>
      </c>
      <c r="C7" s="14">
        <v>292</v>
      </c>
      <c r="D7" s="15">
        <v>42851</v>
      </c>
      <c r="E7" s="14">
        <v>2839757</v>
      </c>
      <c r="F7" s="16">
        <v>44390.21</v>
      </c>
      <c r="G7" s="17" t="s">
        <v>63</v>
      </c>
    </row>
    <row r="8" spans="1:7">
      <c r="A8" s="14"/>
      <c r="B8" s="14"/>
      <c r="C8" s="14"/>
      <c r="D8" s="15"/>
      <c r="E8" s="14"/>
      <c r="F8" s="16"/>
      <c r="G8" s="17"/>
    </row>
    <row r="10" spans="1:7" s="5" customFormat="1" ht="15.75">
      <c r="A10" s="58" t="s">
        <v>10</v>
      </c>
      <c r="B10" s="59"/>
      <c r="C10" s="59"/>
      <c r="D10" s="59"/>
      <c r="E10" s="59"/>
      <c r="F10" s="59"/>
      <c r="G10" s="60"/>
    </row>
    <row r="11" spans="1:7" ht="25.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9" t="s">
        <v>5</v>
      </c>
      <c r="G11" s="4" t="s">
        <v>6</v>
      </c>
    </row>
    <row r="12" spans="1:7">
      <c r="A12" s="14" t="s">
        <v>57</v>
      </c>
      <c r="B12" s="14" t="s">
        <v>58</v>
      </c>
      <c r="C12" s="14">
        <v>133</v>
      </c>
      <c r="D12" s="15">
        <v>42796</v>
      </c>
      <c r="E12" s="14">
        <v>787457</v>
      </c>
      <c r="F12" s="16">
        <v>1750</v>
      </c>
      <c r="G12" s="17" t="s">
        <v>63</v>
      </c>
    </row>
    <row r="13" spans="1:7">
      <c r="A13" s="14" t="s">
        <v>42</v>
      </c>
      <c r="B13" s="14" t="s">
        <v>43</v>
      </c>
      <c r="C13" s="14">
        <v>139</v>
      </c>
      <c r="D13" s="15">
        <v>42801</v>
      </c>
      <c r="E13" s="14">
        <v>636</v>
      </c>
      <c r="F13" s="16">
        <v>2907.73</v>
      </c>
      <c r="G13" s="17" t="s">
        <v>63</v>
      </c>
    </row>
    <row r="14" spans="1:7">
      <c r="A14" s="14" t="s">
        <v>44</v>
      </c>
      <c r="B14" s="14" t="s">
        <v>45</v>
      </c>
      <c r="C14" s="14">
        <v>140</v>
      </c>
      <c r="D14" s="15">
        <v>42801</v>
      </c>
      <c r="E14" s="14">
        <v>8271</v>
      </c>
      <c r="F14" s="16">
        <v>4168.68</v>
      </c>
      <c r="G14" s="17" t="s">
        <v>63</v>
      </c>
    </row>
    <row r="15" spans="1:7">
      <c r="A15" s="14" t="s">
        <v>40</v>
      </c>
      <c r="B15" s="14" t="s">
        <v>41</v>
      </c>
      <c r="C15" s="14">
        <v>144</v>
      </c>
      <c r="D15" s="15">
        <v>42803</v>
      </c>
      <c r="E15" s="14">
        <v>65649</v>
      </c>
      <c r="F15" s="16">
        <v>9388.57</v>
      </c>
      <c r="G15" s="17" t="s">
        <v>63</v>
      </c>
    </row>
    <row r="16" spans="1:7">
      <c r="A16" s="14" t="s">
        <v>17</v>
      </c>
      <c r="B16" s="14">
        <v>110245</v>
      </c>
      <c r="C16" s="14">
        <v>146</v>
      </c>
      <c r="D16" s="15">
        <v>42803</v>
      </c>
      <c r="E16" s="14">
        <v>9528</v>
      </c>
      <c r="F16" s="16">
        <v>121.48</v>
      </c>
      <c r="G16" s="17" t="s">
        <v>63</v>
      </c>
    </row>
    <row r="17" spans="1:7">
      <c r="A17" s="14" t="s">
        <v>17</v>
      </c>
      <c r="B17" s="14">
        <v>110245</v>
      </c>
      <c r="C17" s="14">
        <v>146</v>
      </c>
      <c r="D17" s="15">
        <v>42803</v>
      </c>
      <c r="E17" s="14">
        <v>9644</v>
      </c>
      <c r="F17" s="16">
        <v>1154.06</v>
      </c>
      <c r="G17" s="17" t="s">
        <v>63</v>
      </c>
    </row>
    <row r="18" spans="1:7">
      <c r="A18" s="14" t="s">
        <v>17</v>
      </c>
      <c r="B18" s="14">
        <v>110245</v>
      </c>
      <c r="C18" s="14">
        <v>146</v>
      </c>
      <c r="D18" s="15">
        <v>42803</v>
      </c>
      <c r="E18" s="14">
        <v>10516</v>
      </c>
      <c r="F18" s="16">
        <v>394.81</v>
      </c>
      <c r="G18" s="17" t="s">
        <v>63</v>
      </c>
    </row>
    <row r="19" spans="1:7">
      <c r="A19" s="14" t="s">
        <v>18</v>
      </c>
      <c r="B19" s="14" t="s">
        <v>19</v>
      </c>
      <c r="C19" s="14">
        <v>186</v>
      </c>
      <c r="D19" s="15">
        <v>42808</v>
      </c>
      <c r="E19" s="14">
        <v>177</v>
      </c>
      <c r="F19" s="16">
        <v>3300</v>
      </c>
      <c r="G19" s="17" t="s">
        <v>63</v>
      </c>
    </row>
    <row r="20" spans="1:7">
      <c r="A20" s="14" t="s">
        <v>46</v>
      </c>
      <c r="B20" s="14" t="s">
        <v>47</v>
      </c>
      <c r="C20" s="14">
        <v>165</v>
      </c>
      <c r="D20" s="15">
        <v>42811</v>
      </c>
      <c r="E20" s="14">
        <v>1865</v>
      </c>
      <c r="F20" s="16">
        <v>2100.65</v>
      </c>
      <c r="G20" s="17" t="s">
        <v>63</v>
      </c>
    </row>
    <row r="21" spans="1:7">
      <c r="A21" s="14" t="s">
        <v>17</v>
      </c>
      <c r="B21" s="14">
        <v>110245</v>
      </c>
      <c r="C21" s="14">
        <v>166</v>
      </c>
      <c r="D21" s="15">
        <v>42811</v>
      </c>
      <c r="E21" s="14">
        <v>9032</v>
      </c>
      <c r="F21" s="16">
        <v>698.51</v>
      </c>
      <c r="G21" s="17" t="s">
        <v>63</v>
      </c>
    </row>
    <row r="22" spans="1:7">
      <c r="A22" s="14" t="s">
        <v>17</v>
      </c>
      <c r="B22" s="14">
        <v>110245</v>
      </c>
      <c r="C22" s="14">
        <v>166</v>
      </c>
      <c r="D22" s="15">
        <v>42811</v>
      </c>
      <c r="E22" s="14">
        <v>9277</v>
      </c>
      <c r="F22" s="16">
        <v>121.48</v>
      </c>
      <c r="G22" s="17" t="s">
        <v>63</v>
      </c>
    </row>
    <row r="23" spans="1:7">
      <c r="A23" s="14" t="s">
        <v>40</v>
      </c>
      <c r="B23" s="14" t="s">
        <v>41</v>
      </c>
      <c r="C23" s="14">
        <v>161</v>
      </c>
      <c r="D23" s="15">
        <v>42815</v>
      </c>
      <c r="E23" s="14">
        <v>66495</v>
      </c>
      <c r="F23" s="16">
        <v>2965.05</v>
      </c>
      <c r="G23" s="17" t="s">
        <v>63</v>
      </c>
    </row>
    <row r="24" spans="1:7">
      <c r="A24" s="14" t="s">
        <v>48</v>
      </c>
      <c r="B24" s="14" t="s">
        <v>49</v>
      </c>
      <c r="C24" s="14">
        <v>238</v>
      </c>
      <c r="D24" s="15">
        <v>42829</v>
      </c>
      <c r="E24" s="14">
        <v>13087</v>
      </c>
      <c r="F24" s="16">
        <v>2782.34</v>
      </c>
      <c r="G24" s="17" t="s">
        <v>63</v>
      </c>
    </row>
    <row r="25" spans="1:7">
      <c r="A25" s="14" t="s">
        <v>26</v>
      </c>
      <c r="B25" s="14" t="s">
        <v>27</v>
      </c>
      <c r="C25" s="14">
        <v>251</v>
      </c>
      <c r="D25" s="15">
        <v>42832</v>
      </c>
      <c r="E25" s="14">
        <v>322555</v>
      </c>
      <c r="F25" s="16">
        <v>422.61</v>
      </c>
      <c r="G25" s="17" t="s">
        <v>63</v>
      </c>
    </row>
    <row r="26" spans="1:7">
      <c r="A26" s="14" t="s">
        <v>17</v>
      </c>
      <c r="B26" s="14">
        <v>110245</v>
      </c>
      <c r="C26" s="14">
        <v>254</v>
      </c>
      <c r="D26" s="15">
        <v>42835</v>
      </c>
      <c r="E26" s="14">
        <v>13886</v>
      </c>
      <c r="F26" s="16">
        <v>462.56</v>
      </c>
      <c r="G26" s="17" t="s">
        <v>63</v>
      </c>
    </row>
    <row r="27" spans="1:7">
      <c r="A27" s="14" t="s">
        <v>17</v>
      </c>
      <c r="B27" s="14">
        <v>110245</v>
      </c>
      <c r="C27" s="14">
        <v>254</v>
      </c>
      <c r="D27" s="15">
        <v>42835</v>
      </c>
      <c r="E27" s="14">
        <v>10973</v>
      </c>
      <c r="F27" s="16">
        <v>303.7</v>
      </c>
      <c r="G27" s="17" t="s">
        <v>63</v>
      </c>
    </row>
    <row r="28" spans="1:7">
      <c r="A28" s="14" t="s">
        <v>50</v>
      </c>
      <c r="B28" s="14" t="s">
        <v>51</v>
      </c>
      <c r="C28" s="14">
        <v>256</v>
      </c>
      <c r="D28" s="15">
        <v>42843</v>
      </c>
      <c r="E28" s="14">
        <v>409905</v>
      </c>
      <c r="F28" s="16">
        <v>448</v>
      </c>
      <c r="G28" s="17" t="s">
        <v>63</v>
      </c>
    </row>
    <row r="29" spans="1:7">
      <c r="A29" s="14" t="s">
        <v>50</v>
      </c>
      <c r="B29" s="14" t="s">
        <v>51</v>
      </c>
      <c r="C29" s="14">
        <v>256</v>
      </c>
      <c r="D29" s="15">
        <v>42843</v>
      </c>
      <c r="E29" s="14">
        <v>414893</v>
      </c>
      <c r="F29" s="16">
        <v>558</v>
      </c>
      <c r="G29" s="17" t="s">
        <v>63</v>
      </c>
    </row>
    <row r="30" spans="1:7">
      <c r="A30" s="14" t="s">
        <v>50</v>
      </c>
      <c r="B30" s="14" t="s">
        <v>51</v>
      </c>
      <c r="C30" s="14">
        <v>256</v>
      </c>
      <c r="D30" s="15">
        <v>42843</v>
      </c>
      <c r="E30" s="14">
        <v>406374</v>
      </c>
      <c r="F30" s="16">
        <v>504</v>
      </c>
      <c r="G30" s="17" t="s">
        <v>63</v>
      </c>
    </row>
    <row r="31" spans="1:7">
      <c r="A31" s="14"/>
      <c r="B31" s="14"/>
      <c r="C31" s="14"/>
      <c r="D31" s="15"/>
      <c r="E31" s="14"/>
      <c r="F31" s="16"/>
      <c r="G31" s="17"/>
    </row>
    <row r="33" spans="1:7" s="6" customFormat="1" ht="15.75">
      <c r="A33" s="58" t="s">
        <v>8</v>
      </c>
      <c r="B33" s="59"/>
      <c r="C33" s="59"/>
      <c r="D33" s="59"/>
      <c r="E33" s="59"/>
      <c r="F33" s="59"/>
      <c r="G33" s="60"/>
    </row>
    <row r="34" spans="1:7" ht="25.5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9" t="s">
        <v>5</v>
      </c>
      <c r="G34" s="4" t="s">
        <v>6</v>
      </c>
    </row>
    <row r="35" spans="1:7">
      <c r="A35" s="14"/>
      <c r="B35" s="14"/>
      <c r="C35" s="14"/>
      <c r="D35" s="14"/>
      <c r="E35" s="14"/>
      <c r="F35" s="16"/>
      <c r="G35" s="17"/>
    </row>
    <row r="37" spans="1:7" s="6" customFormat="1" ht="15.75">
      <c r="A37" s="54" t="s">
        <v>9</v>
      </c>
      <c r="B37" s="54"/>
      <c r="C37" s="54"/>
      <c r="D37" s="54"/>
      <c r="E37" s="54"/>
      <c r="F37" s="54"/>
      <c r="G37" s="54"/>
    </row>
    <row r="38" spans="1:7" ht="25.5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 s="9" t="s">
        <v>5</v>
      </c>
      <c r="G38" s="4" t="s">
        <v>6</v>
      </c>
    </row>
    <row r="39" spans="1:7">
      <c r="A39" s="14"/>
      <c r="B39" s="14"/>
      <c r="C39" s="14"/>
      <c r="D39" s="14"/>
      <c r="E39" s="14"/>
      <c r="F39" s="16"/>
      <c r="G39" s="17"/>
    </row>
    <row r="41" spans="1:7" ht="15.75">
      <c r="A41" s="54" t="s">
        <v>11</v>
      </c>
      <c r="B41" s="54"/>
      <c r="C41" s="54"/>
      <c r="D41" s="54"/>
      <c r="E41" s="54"/>
      <c r="F41" s="54"/>
      <c r="G41" s="54"/>
    </row>
    <row r="42" spans="1:7" ht="25.5">
      <c r="A42" s="3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9" t="s">
        <v>5</v>
      </c>
      <c r="G42" s="4" t="s">
        <v>6</v>
      </c>
    </row>
    <row r="43" spans="1:7">
      <c r="A43" s="14" t="s">
        <v>52</v>
      </c>
      <c r="B43" s="14" t="s">
        <v>53</v>
      </c>
      <c r="C43" s="14">
        <v>158</v>
      </c>
      <c r="D43" s="15">
        <v>42803</v>
      </c>
      <c r="E43" s="14">
        <v>18</v>
      </c>
      <c r="F43" s="16">
        <v>99628.02</v>
      </c>
      <c r="G43" s="17" t="s">
        <v>63</v>
      </c>
    </row>
    <row r="44" spans="1:7">
      <c r="A44" s="14" t="s">
        <v>52</v>
      </c>
      <c r="B44" s="14" t="s">
        <v>53</v>
      </c>
      <c r="C44" s="14">
        <v>244</v>
      </c>
      <c r="D44" s="15">
        <v>42824</v>
      </c>
      <c r="E44" s="14">
        <v>19</v>
      </c>
      <c r="F44" s="16">
        <v>53455.89</v>
      </c>
      <c r="G44" s="17" t="s">
        <v>63</v>
      </c>
    </row>
    <row r="45" spans="1:7">
      <c r="A45" s="14"/>
      <c r="B45" s="14"/>
      <c r="C45" s="14"/>
      <c r="D45" s="14"/>
      <c r="E45" s="14"/>
      <c r="F45" s="16"/>
      <c r="G45" s="17"/>
    </row>
    <row r="47" spans="1:7" s="7" customFormat="1" ht="15.75">
      <c r="A47" s="58" t="s">
        <v>54</v>
      </c>
      <c r="B47" s="59"/>
      <c r="C47" s="59"/>
      <c r="D47" s="59"/>
      <c r="E47" s="59"/>
      <c r="F47" s="59"/>
      <c r="G47" s="60"/>
    </row>
    <row r="48" spans="1:7" ht="25.5">
      <c r="A48" s="3" t="s">
        <v>0</v>
      </c>
      <c r="B48" s="3" t="s">
        <v>1</v>
      </c>
      <c r="C48" s="3" t="s">
        <v>2</v>
      </c>
      <c r="D48" s="3" t="s">
        <v>3</v>
      </c>
      <c r="E48" s="3" t="s">
        <v>4</v>
      </c>
      <c r="F48" s="9" t="s">
        <v>5</v>
      </c>
      <c r="G48" s="4" t="s">
        <v>6</v>
      </c>
    </row>
    <row r="49" spans="1:7">
      <c r="A49" s="14" t="s">
        <v>36</v>
      </c>
      <c r="B49" s="14" t="s">
        <v>37</v>
      </c>
      <c r="C49" s="14">
        <v>170</v>
      </c>
      <c r="D49" s="15">
        <v>42804</v>
      </c>
      <c r="E49" s="14">
        <v>39736</v>
      </c>
      <c r="F49" s="16">
        <v>131.86000000000001</v>
      </c>
      <c r="G49" s="17" t="s">
        <v>63</v>
      </c>
    </row>
    <row r="50" spans="1:7">
      <c r="A50" s="14" t="s">
        <v>36</v>
      </c>
      <c r="B50" s="14" t="s">
        <v>37</v>
      </c>
      <c r="C50" s="14">
        <v>170</v>
      </c>
      <c r="D50" s="15">
        <v>42804</v>
      </c>
      <c r="E50" s="14">
        <v>39737</v>
      </c>
      <c r="F50" s="16">
        <v>132.63</v>
      </c>
      <c r="G50" s="17" t="s">
        <v>63</v>
      </c>
    </row>
    <row r="51" spans="1:7">
      <c r="A51" s="14" t="s">
        <v>36</v>
      </c>
      <c r="B51" s="14" t="s">
        <v>37</v>
      </c>
      <c r="C51" s="14">
        <v>170</v>
      </c>
      <c r="D51" s="15">
        <v>42804</v>
      </c>
      <c r="E51" s="14">
        <v>39778</v>
      </c>
      <c r="F51" s="16">
        <v>111.77</v>
      </c>
      <c r="G51" s="17" t="s">
        <v>63</v>
      </c>
    </row>
    <row r="52" spans="1:7">
      <c r="A52" s="14" t="s">
        <v>38</v>
      </c>
      <c r="B52" s="14" t="s">
        <v>39</v>
      </c>
      <c r="C52" s="14">
        <v>202</v>
      </c>
      <c r="D52" s="15">
        <v>42816</v>
      </c>
      <c r="E52" s="14">
        <v>15020</v>
      </c>
      <c r="F52" s="16">
        <v>466.25</v>
      </c>
      <c r="G52" s="17" t="s">
        <v>63</v>
      </c>
    </row>
    <row r="53" spans="1:7">
      <c r="A53" s="14" t="s">
        <v>36</v>
      </c>
      <c r="B53" s="14" t="s">
        <v>37</v>
      </c>
      <c r="C53" s="14">
        <v>181</v>
      </c>
      <c r="D53" s="15">
        <v>42818</v>
      </c>
      <c r="E53" s="14">
        <v>39834</v>
      </c>
      <c r="F53" s="16">
        <v>612.85</v>
      </c>
      <c r="G53" s="17" t="s">
        <v>63</v>
      </c>
    </row>
    <row r="54" spans="1:7">
      <c r="A54" s="14"/>
      <c r="B54" s="14"/>
      <c r="C54" s="14"/>
      <c r="D54" s="14"/>
      <c r="E54" s="14"/>
      <c r="F54" s="16"/>
      <c r="G54" s="17"/>
    </row>
    <row r="56" spans="1:7" s="7" customFormat="1" ht="15.75">
      <c r="A56" s="54" t="s">
        <v>12</v>
      </c>
      <c r="B56" s="54"/>
      <c r="C56" s="54"/>
      <c r="D56" s="54"/>
      <c r="E56" s="54"/>
      <c r="F56" s="54"/>
      <c r="G56" s="54"/>
    </row>
    <row r="57" spans="1:7" ht="25.5">
      <c r="A57" s="3" t="s">
        <v>0</v>
      </c>
      <c r="B57" s="3" t="s">
        <v>1</v>
      </c>
      <c r="C57" s="3" t="s">
        <v>2</v>
      </c>
      <c r="D57" s="3" t="s">
        <v>3</v>
      </c>
      <c r="E57" s="3" t="s">
        <v>4</v>
      </c>
      <c r="F57" s="9" t="s">
        <v>5</v>
      </c>
      <c r="G57" s="4" t="s">
        <v>6</v>
      </c>
    </row>
    <row r="58" spans="1:7">
      <c r="A58" s="14"/>
      <c r="B58" s="14"/>
      <c r="C58" s="14"/>
      <c r="D58" s="14"/>
      <c r="E58" s="14"/>
      <c r="F58" s="16"/>
      <c r="G58" s="17"/>
    </row>
    <row r="60" spans="1:7" s="7" customFormat="1" ht="15.75">
      <c r="A60" s="54" t="s">
        <v>13</v>
      </c>
      <c r="B60" s="54"/>
      <c r="C60" s="54"/>
      <c r="D60" s="54"/>
      <c r="E60" s="54"/>
      <c r="F60" s="54"/>
      <c r="G60" s="54"/>
    </row>
    <row r="61" spans="1:7" ht="25.5">
      <c r="A61" s="3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9" t="s">
        <v>5</v>
      </c>
      <c r="G61" s="4" t="s">
        <v>6</v>
      </c>
    </row>
    <row r="62" spans="1:7">
      <c r="A62" s="14" t="s">
        <v>57</v>
      </c>
      <c r="B62" s="14" t="s">
        <v>58</v>
      </c>
      <c r="C62" s="14">
        <v>132</v>
      </c>
      <c r="D62" s="15">
        <v>42796</v>
      </c>
      <c r="E62" s="14">
        <v>787459</v>
      </c>
      <c r="F62" s="16">
        <v>3676.14</v>
      </c>
      <c r="G62" s="17" t="s">
        <v>63</v>
      </c>
    </row>
    <row r="63" spans="1:7">
      <c r="A63" s="14" t="s">
        <v>57</v>
      </c>
      <c r="B63" s="14" t="s">
        <v>58</v>
      </c>
      <c r="C63" s="14">
        <v>133</v>
      </c>
      <c r="D63" s="15">
        <v>42796</v>
      </c>
      <c r="E63" s="14">
        <v>787457</v>
      </c>
      <c r="F63" s="16">
        <v>2400</v>
      </c>
      <c r="G63" s="17" t="s">
        <v>63</v>
      </c>
    </row>
    <row r="64" spans="1:7">
      <c r="A64" s="14" t="s">
        <v>61</v>
      </c>
      <c r="B64" s="14" t="s">
        <v>62</v>
      </c>
      <c r="C64" s="14">
        <v>180</v>
      </c>
      <c r="D64" s="15">
        <v>42800</v>
      </c>
      <c r="E64" s="14">
        <v>175</v>
      </c>
      <c r="F64" s="16">
        <v>6335</v>
      </c>
      <c r="G64" s="17" t="s">
        <v>63</v>
      </c>
    </row>
    <row r="65" spans="1:7">
      <c r="A65" s="14" t="s">
        <v>24</v>
      </c>
      <c r="B65" s="14" t="s">
        <v>25</v>
      </c>
      <c r="C65" s="14">
        <v>182</v>
      </c>
      <c r="D65" s="15">
        <v>42800</v>
      </c>
      <c r="E65" s="14">
        <v>8274</v>
      </c>
      <c r="F65" s="16">
        <v>765.21</v>
      </c>
      <c r="G65" s="17" t="s">
        <v>63</v>
      </c>
    </row>
    <row r="66" spans="1:7">
      <c r="A66" s="14" t="s">
        <v>24</v>
      </c>
      <c r="B66" s="14" t="s">
        <v>25</v>
      </c>
      <c r="C66" s="14">
        <v>182</v>
      </c>
      <c r="D66" s="15">
        <v>42800</v>
      </c>
      <c r="E66" s="14">
        <v>8516</v>
      </c>
      <c r="F66" s="16">
        <v>120</v>
      </c>
      <c r="G66" s="17" t="s">
        <v>63</v>
      </c>
    </row>
    <row r="67" spans="1:7">
      <c r="A67" s="14" t="s">
        <v>24</v>
      </c>
      <c r="B67" s="14" t="s">
        <v>25</v>
      </c>
      <c r="C67" s="14">
        <v>182</v>
      </c>
      <c r="D67" s="15">
        <v>42800</v>
      </c>
      <c r="E67" s="14">
        <v>8523</v>
      </c>
      <c r="F67" s="16">
        <v>1048.99</v>
      </c>
      <c r="G67" s="17" t="s">
        <v>63</v>
      </c>
    </row>
    <row r="68" spans="1:7">
      <c r="A68" s="14" t="s">
        <v>22</v>
      </c>
      <c r="B68" s="14" t="s">
        <v>23</v>
      </c>
      <c r="C68" s="14">
        <v>184</v>
      </c>
      <c r="D68" s="15">
        <v>42800</v>
      </c>
      <c r="E68" s="14">
        <v>1367</v>
      </c>
      <c r="F68" s="16">
        <v>820</v>
      </c>
      <c r="G68" s="17" t="s">
        <v>63</v>
      </c>
    </row>
    <row r="69" spans="1:7">
      <c r="A69" s="14" t="s">
        <v>22</v>
      </c>
      <c r="B69" s="14" t="s">
        <v>23</v>
      </c>
      <c r="C69" s="14">
        <v>184</v>
      </c>
      <c r="D69" s="15">
        <v>42800</v>
      </c>
      <c r="E69" s="14">
        <v>1376</v>
      </c>
      <c r="F69" s="16">
        <v>377.7</v>
      </c>
      <c r="G69" s="17" t="s">
        <v>63</v>
      </c>
    </row>
    <row r="70" spans="1:7">
      <c r="A70" s="14" t="s">
        <v>32</v>
      </c>
      <c r="B70" s="14" t="s">
        <v>33</v>
      </c>
      <c r="C70" s="14">
        <v>185</v>
      </c>
      <c r="D70" s="15">
        <v>42800</v>
      </c>
      <c r="E70" s="14">
        <v>407</v>
      </c>
      <c r="F70" s="16">
        <v>310</v>
      </c>
      <c r="G70" s="17" t="s">
        <v>63</v>
      </c>
    </row>
    <row r="71" spans="1:7">
      <c r="A71" s="14" t="s">
        <v>32</v>
      </c>
      <c r="B71" s="14" t="s">
        <v>33</v>
      </c>
      <c r="C71" s="14">
        <v>185</v>
      </c>
      <c r="D71" s="15">
        <v>42800</v>
      </c>
      <c r="E71" s="14">
        <v>408</v>
      </c>
      <c r="F71" s="16">
        <v>475.6</v>
      </c>
      <c r="G71" s="17" t="s">
        <v>63</v>
      </c>
    </row>
    <row r="72" spans="1:7">
      <c r="A72" s="14" t="s">
        <v>59</v>
      </c>
      <c r="B72" s="14" t="s">
        <v>60</v>
      </c>
      <c r="C72" s="14">
        <v>174</v>
      </c>
      <c r="D72" s="15">
        <v>42802</v>
      </c>
      <c r="E72" s="14">
        <v>51761</v>
      </c>
      <c r="F72" s="16">
        <v>1672.1</v>
      </c>
      <c r="G72" s="17" t="s">
        <v>63</v>
      </c>
    </row>
    <row r="73" spans="1:7">
      <c r="A73" s="14" t="s">
        <v>24</v>
      </c>
      <c r="B73" s="14" t="s">
        <v>25</v>
      </c>
      <c r="C73" s="14">
        <v>183</v>
      </c>
      <c r="D73" s="15">
        <v>42803</v>
      </c>
      <c r="E73" s="14">
        <v>8580</v>
      </c>
      <c r="F73" s="16">
        <v>49.12</v>
      </c>
      <c r="G73" s="17" t="s">
        <v>63</v>
      </c>
    </row>
    <row r="74" spans="1:7">
      <c r="A74" s="14" t="s">
        <v>24</v>
      </c>
      <c r="B74" s="14" t="s">
        <v>25</v>
      </c>
      <c r="C74" s="14">
        <v>183</v>
      </c>
      <c r="D74" s="15">
        <v>42803</v>
      </c>
      <c r="E74" s="14">
        <v>8606</v>
      </c>
      <c r="F74" s="16">
        <v>231.68</v>
      </c>
      <c r="G74" s="17" t="s">
        <v>63</v>
      </c>
    </row>
    <row r="75" spans="1:7">
      <c r="A75" s="14" t="s">
        <v>22</v>
      </c>
      <c r="B75" s="14" t="s">
        <v>23</v>
      </c>
      <c r="C75" s="14">
        <v>191</v>
      </c>
      <c r="D75" s="15">
        <v>42810</v>
      </c>
      <c r="E75" s="14">
        <v>1431</v>
      </c>
      <c r="F75" s="16">
        <v>1394.7</v>
      </c>
      <c r="G75" s="17" t="s">
        <v>63</v>
      </c>
    </row>
    <row r="76" spans="1:7">
      <c r="A76" s="14" t="s">
        <v>24</v>
      </c>
      <c r="B76" s="14" t="s">
        <v>25</v>
      </c>
      <c r="C76" s="14">
        <v>194</v>
      </c>
      <c r="D76" s="15">
        <v>42810</v>
      </c>
      <c r="E76" s="14">
        <v>8692</v>
      </c>
      <c r="F76" s="16">
        <v>293.39999999999998</v>
      </c>
      <c r="G76" s="17" t="s">
        <v>63</v>
      </c>
    </row>
    <row r="77" spans="1:7">
      <c r="A77" s="14" t="s">
        <v>22</v>
      </c>
      <c r="B77" s="14" t="s">
        <v>23</v>
      </c>
      <c r="C77" s="14">
        <v>190</v>
      </c>
      <c r="D77" s="15">
        <v>42811</v>
      </c>
      <c r="E77" s="14">
        <v>1333</v>
      </c>
      <c r="F77" s="16">
        <v>3107.7</v>
      </c>
      <c r="G77" s="17" t="s">
        <v>63</v>
      </c>
    </row>
    <row r="78" spans="1:7">
      <c r="A78" s="14" t="s">
        <v>24</v>
      </c>
      <c r="B78" s="14" t="s">
        <v>25</v>
      </c>
      <c r="C78" s="14">
        <v>223</v>
      </c>
      <c r="D78" s="15">
        <v>42814</v>
      </c>
      <c r="E78" s="14">
        <v>8985</v>
      </c>
      <c r="F78" s="16">
        <v>234.72</v>
      </c>
      <c r="G78" s="17" t="s">
        <v>63</v>
      </c>
    </row>
    <row r="79" spans="1:7">
      <c r="A79" s="14" t="s">
        <v>24</v>
      </c>
      <c r="B79" s="14" t="s">
        <v>25</v>
      </c>
      <c r="C79" s="14">
        <v>195</v>
      </c>
      <c r="D79" s="15">
        <v>42815</v>
      </c>
      <c r="E79" s="14">
        <v>8745</v>
      </c>
      <c r="F79" s="16">
        <v>155.5</v>
      </c>
      <c r="G79" s="17" t="s">
        <v>63</v>
      </c>
    </row>
    <row r="80" spans="1:7">
      <c r="A80" s="14" t="s">
        <v>34</v>
      </c>
      <c r="B80" s="14" t="s">
        <v>35</v>
      </c>
      <c r="C80" s="14">
        <v>189</v>
      </c>
      <c r="D80" s="15">
        <v>42816</v>
      </c>
      <c r="E80" s="14">
        <v>930</v>
      </c>
      <c r="F80" s="16">
        <v>160</v>
      </c>
      <c r="G80" s="17" t="s">
        <v>63</v>
      </c>
    </row>
    <row r="81" spans="1:7">
      <c r="A81" s="14" t="s">
        <v>24</v>
      </c>
      <c r="B81" s="14" t="s">
        <v>25</v>
      </c>
      <c r="C81" s="14">
        <v>196</v>
      </c>
      <c r="D81" s="15">
        <v>42816</v>
      </c>
      <c r="E81" s="14">
        <v>8394</v>
      </c>
      <c r="F81" s="16">
        <v>1060.32</v>
      </c>
      <c r="G81" s="17" t="s">
        <v>63</v>
      </c>
    </row>
    <row r="82" spans="1:7">
      <c r="A82" s="14" t="s">
        <v>24</v>
      </c>
      <c r="B82" s="14" t="s">
        <v>25</v>
      </c>
      <c r="C82" s="14">
        <v>196</v>
      </c>
      <c r="D82" s="15">
        <v>42816</v>
      </c>
      <c r="E82" s="14">
        <v>8777</v>
      </c>
      <c r="F82" s="16">
        <v>1111.5</v>
      </c>
      <c r="G82" s="17" t="s">
        <v>63</v>
      </c>
    </row>
    <row r="83" spans="1:7">
      <c r="A83" s="14" t="s">
        <v>24</v>
      </c>
      <c r="B83" s="14" t="s">
        <v>25</v>
      </c>
      <c r="C83" s="14">
        <v>196</v>
      </c>
      <c r="D83" s="15">
        <v>42816</v>
      </c>
      <c r="E83" s="14">
        <v>8801</v>
      </c>
      <c r="F83" s="16">
        <v>210</v>
      </c>
      <c r="G83" s="17" t="s">
        <v>63</v>
      </c>
    </row>
    <row r="84" spans="1:7">
      <c r="A84" s="14" t="s">
        <v>34</v>
      </c>
      <c r="B84" s="14" t="s">
        <v>35</v>
      </c>
      <c r="C84" s="14">
        <v>189</v>
      </c>
      <c r="D84" s="15">
        <v>42817</v>
      </c>
      <c r="E84" s="14">
        <v>944</v>
      </c>
      <c r="F84" s="16">
        <v>1280</v>
      </c>
      <c r="G84" s="17" t="s">
        <v>63</v>
      </c>
    </row>
    <row r="85" spans="1:7">
      <c r="A85" s="14" t="s">
        <v>28</v>
      </c>
      <c r="B85" s="14" t="s">
        <v>29</v>
      </c>
      <c r="C85" s="14">
        <v>192</v>
      </c>
      <c r="D85" s="15">
        <v>42817</v>
      </c>
      <c r="E85" s="14">
        <v>4261</v>
      </c>
      <c r="F85" s="16">
        <v>330</v>
      </c>
      <c r="G85" s="17" t="s">
        <v>63</v>
      </c>
    </row>
    <row r="86" spans="1:7">
      <c r="A86" s="14" t="s">
        <v>22</v>
      </c>
      <c r="B86" s="14" t="s">
        <v>23</v>
      </c>
      <c r="C86" s="14">
        <v>209</v>
      </c>
      <c r="D86" s="15">
        <v>42821</v>
      </c>
      <c r="E86" s="14">
        <v>1466</v>
      </c>
      <c r="F86" s="16">
        <v>785</v>
      </c>
      <c r="G86" s="17" t="s">
        <v>63</v>
      </c>
    </row>
    <row r="87" spans="1:7">
      <c r="A87" s="14" t="s">
        <v>30</v>
      </c>
      <c r="B87" s="14" t="s">
        <v>31</v>
      </c>
      <c r="C87" s="14">
        <v>249</v>
      </c>
      <c r="D87" s="15">
        <v>42832</v>
      </c>
      <c r="E87" s="14">
        <v>249</v>
      </c>
      <c r="F87" s="16">
        <v>6990</v>
      </c>
      <c r="G87" s="17" t="s">
        <v>63</v>
      </c>
    </row>
    <row r="88" spans="1:7">
      <c r="A88" s="14"/>
      <c r="B88" s="14"/>
      <c r="C88" s="14"/>
      <c r="D88" s="14"/>
      <c r="E88" s="14"/>
      <c r="F88" s="16"/>
      <c r="G88" s="17"/>
    </row>
    <row r="89" spans="1:7">
      <c r="A89" s="11"/>
      <c r="B89" s="11"/>
      <c r="C89" s="11"/>
      <c r="D89" s="11"/>
      <c r="E89" s="11"/>
      <c r="F89" s="12"/>
      <c r="G89" s="13"/>
    </row>
    <row r="90" spans="1:7" s="7" customFormat="1" ht="15.75">
      <c r="A90" s="54" t="s">
        <v>14</v>
      </c>
      <c r="B90" s="54"/>
      <c r="C90" s="54"/>
      <c r="D90" s="54"/>
      <c r="E90" s="54"/>
      <c r="F90" s="54"/>
      <c r="G90" s="54"/>
    </row>
    <row r="91" spans="1:7" ht="25.5">
      <c r="A91" s="3" t="s">
        <v>0</v>
      </c>
      <c r="B91" s="3" t="s">
        <v>1</v>
      </c>
      <c r="C91" s="3" t="s">
        <v>2</v>
      </c>
      <c r="D91" s="3" t="s">
        <v>3</v>
      </c>
      <c r="E91" s="3" t="s">
        <v>4</v>
      </c>
      <c r="F91" s="9" t="s">
        <v>5</v>
      </c>
      <c r="G91" s="4" t="s">
        <v>6</v>
      </c>
    </row>
    <row r="92" spans="1:7">
      <c r="A92" s="14"/>
      <c r="B92" s="14"/>
      <c r="C92" s="14"/>
      <c r="D92" s="14"/>
      <c r="E92" s="14"/>
      <c r="F92" s="16"/>
      <c r="G92" s="17"/>
    </row>
    <row r="94" spans="1:7" ht="15.75">
      <c r="A94" s="54" t="s">
        <v>21</v>
      </c>
      <c r="B94" s="54"/>
      <c r="C94" s="54"/>
      <c r="D94" s="54"/>
      <c r="E94" s="54"/>
      <c r="F94" s="54"/>
      <c r="G94" s="54"/>
    </row>
    <row r="95" spans="1:7" ht="25.5">
      <c r="A95" s="3" t="s">
        <v>0</v>
      </c>
      <c r="B95" s="3" t="s">
        <v>1</v>
      </c>
      <c r="C95" s="3" t="s">
        <v>2</v>
      </c>
      <c r="D95" s="3" t="s">
        <v>3</v>
      </c>
      <c r="E95" s="3" t="s">
        <v>4</v>
      </c>
      <c r="F95" s="9" t="s">
        <v>5</v>
      </c>
      <c r="G95" s="4" t="s">
        <v>6</v>
      </c>
    </row>
    <row r="96" spans="1:7">
      <c r="A96" s="14" t="s">
        <v>24</v>
      </c>
      <c r="B96" s="14" t="s">
        <v>25</v>
      </c>
      <c r="C96" s="14">
        <v>182</v>
      </c>
      <c r="D96" s="15">
        <v>42800</v>
      </c>
      <c r="E96" s="14">
        <v>8457</v>
      </c>
      <c r="F96" s="16">
        <v>104.5</v>
      </c>
      <c r="G96" s="17" t="s">
        <v>63</v>
      </c>
    </row>
    <row r="97" spans="1:7">
      <c r="A97" s="14" t="s">
        <v>24</v>
      </c>
      <c r="B97" s="14" t="s">
        <v>25</v>
      </c>
      <c r="C97" s="14">
        <v>182</v>
      </c>
      <c r="D97" s="15">
        <v>42800</v>
      </c>
      <c r="E97" s="14">
        <v>8480</v>
      </c>
      <c r="F97" s="16">
        <v>212</v>
      </c>
      <c r="G97" s="17" t="s">
        <v>63</v>
      </c>
    </row>
    <row r="98" spans="1:7">
      <c r="A98" s="14" t="s">
        <v>24</v>
      </c>
      <c r="B98" s="14" t="s">
        <v>25</v>
      </c>
      <c r="C98" s="14">
        <v>182</v>
      </c>
      <c r="D98" s="15">
        <v>42800</v>
      </c>
      <c r="E98" s="14">
        <v>8525</v>
      </c>
      <c r="F98" s="16">
        <v>159</v>
      </c>
      <c r="G98" s="17" t="s">
        <v>63</v>
      </c>
    </row>
    <row r="99" spans="1:7">
      <c r="A99" s="14" t="s">
        <v>22</v>
      </c>
      <c r="B99" s="14" t="s">
        <v>23</v>
      </c>
      <c r="C99" s="14">
        <v>184</v>
      </c>
      <c r="D99" s="15">
        <v>42800</v>
      </c>
      <c r="E99" s="14">
        <v>1389</v>
      </c>
      <c r="F99" s="16">
        <v>629.76</v>
      </c>
      <c r="G99" s="17" t="s">
        <v>63</v>
      </c>
    </row>
    <row r="100" spans="1:7">
      <c r="A100" s="14" t="s">
        <v>32</v>
      </c>
      <c r="B100" s="14" t="s">
        <v>33</v>
      </c>
      <c r="C100" s="14">
        <v>185</v>
      </c>
      <c r="D100" s="15">
        <v>42800</v>
      </c>
      <c r="E100" s="14">
        <v>409</v>
      </c>
      <c r="F100" s="16">
        <v>1444.06</v>
      </c>
      <c r="G100" s="17" t="s">
        <v>63</v>
      </c>
    </row>
    <row r="101" spans="1:7">
      <c r="A101" s="14" t="s">
        <v>24</v>
      </c>
      <c r="B101" s="14" t="s">
        <v>25</v>
      </c>
      <c r="C101" s="14">
        <v>183</v>
      </c>
      <c r="D101" s="15">
        <v>42803</v>
      </c>
      <c r="E101" s="14">
        <v>8581</v>
      </c>
      <c r="F101" s="16">
        <v>88.9</v>
      </c>
      <c r="G101" s="17" t="s">
        <v>63</v>
      </c>
    </row>
    <row r="102" spans="1:7">
      <c r="A102" s="14" t="s">
        <v>28</v>
      </c>
      <c r="B102" s="14" t="s">
        <v>29</v>
      </c>
      <c r="C102" s="14">
        <v>178</v>
      </c>
      <c r="D102" s="15">
        <v>42804</v>
      </c>
      <c r="E102" s="14">
        <v>4311</v>
      </c>
      <c r="F102" s="16">
        <v>122.85</v>
      </c>
      <c r="G102" s="17" t="s">
        <v>63</v>
      </c>
    </row>
    <row r="103" spans="1:7">
      <c r="A103" s="14" t="s">
        <v>28</v>
      </c>
      <c r="B103" s="14" t="s">
        <v>29</v>
      </c>
      <c r="C103" s="14">
        <v>178</v>
      </c>
      <c r="D103" s="15">
        <v>42804</v>
      </c>
      <c r="E103" s="14">
        <v>4316</v>
      </c>
      <c r="F103" s="16">
        <v>30.43</v>
      </c>
      <c r="G103" s="17" t="s">
        <v>63</v>
      </c>
    </row>
    <row r="104" spans="1:7">
      <c r="A104" s="14" t="s">
        <v>32</v>
      </c>
      <c r="B104" s="14" t="s">
        <v>33</v>
      </c>
      <c r="C104" s="14">
        <v>199</v>
      </c>
      <c r="D104" s="15">
        <v>42815</v>
      </c>
      <c r="E104" s="14">
        <v>433</v>
      </c>
      <c r="F104" s="16">
        <v>75</v>
      </c>
      <c r="G104" s="17" t="s">
        <v>63</v>
      </c>
    </row>
    <row r="105" spans="1:7">
      <c r="A105" s="14" t="s">
        <v>28</v>
      </c>
      <c r="B105" s="14" t="s">
        <v>29</v>
      </c>
      <c r="C105" s="14">
        <v>192</v>
      </c>
      <c r="D105" s="15">
        <v>42817</v>
      </c>
      <c r="E105" s="14">
        <v>4391</v>
      </c>
      <c r="F105" s="16">
        <v>63.96</v>
      </c>
      <c r="G105" s="17" t="s">
        <v>63</v>
      </c>
    </row>
    <row r="106" spans="1:7">
      <c r="A106" s="14" t="s">
        <v>32</v>
      </c>
      <c r="B106" s="14" t="s">
        <v>33</v>
      </c>
      <c r="C106" s="14">
        <v>211</v>
      </c>
      <c r="D106" s="15">
        <v>42822</v>
      </c>
      <c r="E106" s="14">
        <v>449</v>
      </c>
      <c r="F106" s="16">
        <v>758.4</v>
      </c>
      <c r="G106" s="17" t="s">
        <v>63</v>
      </c>
    </row>
    <row r="107" spans="1:7">
      <c r="A107" s="14" t="s">
        <v>24</v>
      </c>
      <c r="B107" s="14" t="s">
        <v>25</v>
      </c>
      <c r="C107" s="14">
        <v>222</v>
      </c>
      <c r="D107" s="15">
        <v>42823</v>
      </c>
      <c r="E107" s="14">
        <v>8950</v>
      </c>
      <c r="F107" s="16">
        <v>1299.3699999999999</v>
      </c>
      <c r="G107" s="17" t="s">
        <v>63</v>
      </c>
    </row>
    <row r="108" spans="1:7">
      <c r="A108" s="14" t="s">
        <v>28</v>
      </c>
      <c r="B108" s="14" t="s">
        <v>29</v>
      </c>
      <c r="C108" s="14">
        <v>232</v>
      </c>
      <c r="D108" s="15">
        <v>42825</v>
      </c>
      <c r="E108" s="14">
        <v>4422</v>
      </c>
      <c r="F108" s="16">
        <v>11.28</v>
      </c>
      <c r="G108" s="17" t="s">
        <v>63</v>
      </c>
    </row>
    <row r="109" spans="1:7">
      <c r="A109" s="14"/>
      <c r="B109" s="14"/>
      <c r="C109" s="14"/>
      <c r="D109" s="15"/>
      <c r="E109" s="14"/>
      <c r="F109" s="16"/>
      <c r="G109" s="17"/>
    </row>
    <row r="110" spans="1:7">
      <c r="A110" s="11"/>
      <c r="B110" s="11"/>
      <c r="C110" s="11"/>
      <c r="D110" s="11"/>
      <c r="E110" s="11"/>
      <c r="F110" s="12"/>
      <c r="G110" s="13"/>
    </row>
  </sheetData>
  <mergeCells count="11">
    <mergeCell ref="A94:G94"/>
    <mergeCell ref="A1:G1"/>
    <mergeCell ref="A10:G10"/>
    <mergeCell ref="A33:G33"/>
    <mergeCell ref="A37:G37"/>
    <mergeCell ref="A47:G47"/>
    <mergeCell ref="A56:G56"/>
    <mergeCell ref="A60:G60"/>
    <mergeCell ref="A90:G90"/>
    <mergeCell ref="A3:G3"/>
    <mergeCell ref="A41:G41"/>
  </mergeCells>
  <pageMargins left="0.7" right="0.7" top="0.75" bottom="0.75" header="0.3" footer="0.3"/>
  <pageSetup paperSize="9" scale="6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6"/>
  <sheetViews>
    <sheetView workbookViewId="0">
      <selection activeCell="A20" sqref="A20:B20"/>
    </sheetView>
  </sheetViews>
  <sheetFormatPr defaultRowHeight="15"/>
  <cols>
    <col min="1" max="1" width="44.285156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17.25" customHeight="1">
      <c r="A1" s="61" t="s">
        <v>711</v>
      </c>
      <c r="B1" s="62"/>
      <c r="C1" s="62"/>
      <c r="D1" s="62"/>
      <c r="E1" s="62"/>
      <c r="F1" s="62"/>
      <c r="G1" s="62"/>
    </row>
    <row r="2" spans="1:7" s="8" customFormat="1" ht="17.25" customHeight="1">
      <c r="A2" s="63"/>
      <c r="B2" s="63"/>
      <c r="C2" s="63"/>
      <c r="D2" s="63"/>
      <c r="E2" s="63"/>
      <c r="F2" s="63"/>
      <c r="G2" s="63"/>
    </row>
    <row r="4" spans="1:7" s="7" customFormat="1" ht="15.75">
      <c r="A4" s="58" t="s">
        <v>201</v>
      </c>
      <c r="B4" s="59"/>
      <c r="C4" s="59"/>
      <c r="D4" s="59"/>
      <c r="E4" s="59"/>
      <c r="F4" s="59"/>
      <c r="G4" s="60"/>
    </row>
    <row r="5" spans="1:7" ht="25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9" t="s">
        <v>5</v>
      </c>
      <c r="G5" s="4" t="s">
        <v>6</v>
      </c>
    </row>
    <row r="6" spans="1:7">
      <c r="A6" s="14"/>
      <c r="B6" s="14"/>
      <c r="C6" s="14"/>
      <c r="D6" s="14"/>
      <c r="E6" s="14"/>
      <c r="F6" s="16"/>
      <c r="G6" s="25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/>
      <c r="B10" s="14"/>
      <c r="C10" s="14"/>
      <c r="D10" s="15"/>
      <c r="E10" s="14"/>
      <c r="F10" s="16"/>
      <c r="G10" s="25"/>
    </row>
    <row r="12" spans="1:7" s="7" customFormat="1" ht="15.75">
      <c r="A12" s="58" t="s">
        <v>203</v>
      </c>
      <c r="B12" s="59"/>
      <c r="C12" s="59"/>
      <c r="D12" s="59"/>
      <c r="E12" s="59"/>
      <c r="F12" s="59"/>
      <c r="G12" s="60"/>
    </row>
    <row r="13" spans="1:7" ht="25.5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9" t="s">
        <v>5</v>
      </c>
      <c r="G13" s="4" t="s">
        <v>6</v>
      </c>
    </row>
    <row r="14" spans="1:7">
      <c r="A14" s="14"/>
      <c r="B14" s="22"/>
      <c r="C14" s="14"/>
      <c r="D14" s="15"/>
      <c r="E14" s="14"/>
      <c r="F14" s="16"/>
      <c r="G14" s="25"/>
    </row>
    <row r="15" spans="1:7">
      <c r="A15" s="14"/>
      <c r="B15" s="14"/>
      <c r="C15" s="14"/>
      <c r="D15" s="15"/>
      <c r="E15" s="14"/>
      <c r="F15" s="16"/>
      <c r="G15" s="25"/>
    </row>
    <row r="17" spans="1:7" s="7" customFormat="1" ht="15.75">
      <c r="A17" s="58" t="s">
        <v>200</v>
      </c>
      <c r="B17" s="59"/>
      <c r="C17" s="59"/>
      <c r="D17" s="59"/>
      <c r="E17" s="59"/>
      <c r="F17" s="59"/>
      <c r="G17" s="60"/>
    </row>
    <row r="18" spans="1:7" ht="25.5">
      <c r="A18" s="3" t="s">
        <v>0</v>
      </c>
      <c r="B18" s="3" t="s">
        <v>1</v>
      </c>
      <c r="C18" s="3" t="s">
        <v>2</v>
      </c>
      <c r="D18" s="3" t="s">
        <v>3</v>
      </c>
      <c r="E18" s="3" t="s">
        <v>4</v>
      </c>
      <c r="F18" s="9" t="s">
        <v>5</v>
      </c>
      <c r="G18" s="4" t="s">
        <v>6</v>
      </c>
    </row>
    <row r="19" spans="1:7">
      <c r="A19" s="14" t="s">
        <v>507</v>
      </c>
      <c r="B19" s="14" t="s">
        <v>211</v>
      </c>
      <c r="C19" s="14">
        <v>2</v>
      </c>
      <c r="D19" s="15">
        <v>43091</v>
      </c>
      <c r="E19" s="22">
        <v>13651</v>
      </c>
      <c r="F19" s="16">
        <v>8156.52</v>
      </c>
      <c r="G19" s="25" t="s">
        <v>63</v>
      </c>
    </row>
    <row r="20" spans="1:7">
      <c r="A20" s="14" t="s">
        <v>507</v>
      </c>
      <c r="B20" s="14" t="s">
        <v>211</v>
      </c>
      <c r="C20" s="14">
        <v>3</v>
      </c>
      <c r="D20" s="15">
        <v>43091</v>
      </c>
      <c r="E20" s="22">
        <v>13616</v>
      </c>
      <c r="F20" s="16">
        <v>900.62</v>
      </c>
      <c r="G20" s="25" t="s">
        <v>63</v>
      </c>
    </row>
    <row r="21" spans="1:7">
      <c r="A21" s="14" t="s">
        <v>694</v>
      </c>
      <c r="B21" s="14" t="s">
        <v>418</v>
      </c>
      <c r="C21" s="14">
        <v>9</v>
      </c>
      <c r="D21" s="15">
        <v>43091</v>
      </c>
      <c r="E21" s="22">
        <v>3876</v>
      </c>
      <c r="F21" s="16">
        <v>819.5</v>
      </c>
      <c r="G21" s="25" t="s">
        <v>63</v>
      </c>
    </row>
    <row r="22" spans="1:7">
      <c r="A22" s="14" t="s">
        <v>569</v>
      </c>
      <c r="B22" s="14" t="s">
        <v>134</v>
      </c>
      <c r="C22" s="14">
        <v>8</v>
      </c>
      <c r="D22" s="15">
        <v>43102</v>
      </c>
      <c r="E22" s="14">
        <v>2387</v>
      </c>
      <c r="F22" s="16">
        <v>435.4</v>
      </c>
      <c r="G22" s="25" t="s">
        <v>63</v>
      </c>
    </row>
    <row r="23" spans="1:7">
      <c r="A23" s="14" t="s">
        <v>712</v>
      </c>
      <c r="B23" s="14" t="s">
        <v>339</v>
      </c>
      <c r="C23" s="14">
        <v>1</v>
      </c>
      <c r="D23" s="15">
        <v>43090</v>
      </c>
      <c r="E23" s="14">
        <v>383</v>
      </c>
      <c r="F23" s="16">
        <v>870</v>
      </c>
      <c r="G23" s="25" t="s">
        <v>63</v>
      </c>
    </row>
    <row r="24" spans="1:7">
      <c r="A24" s="14" t="s">
        <v>713</v>
      </c>
      <c r="B24" s="22" t="s">
        <v>714</v>
      </c>
      <c r="C24" s="14">
        <v>6</v>
      </c>
      <c r="D24" s="15">
        <v>43091</v>
      </c>
      <c r="E24" s="14">
        <v>5918</v>
      </c>
      <c r="F24" s="16">
        <v>2067.7199999999998</v>
      </c>
      <c r="G24" s="25" t="s">
        <v>63</v>
      </c>
    </row>
    <row r="25" spans="1:7">
      <c r="A25" s="14" t="s">
        <v>598</v>
      </c>
      <c r="B25" s="22" t="s">
        <v>356</v>
      </c>
      <c r="C25" s="14">
        <v>5</v>
      </c>
      <c r="D25" s="15">
        <v>43102</v>
      </c>
      <c r="E25" s="14">
        <v>10990</v>
      </c>
      <c r="F25" s="16">
        <v>537.9</v>
      </c>
      <c r="G25" s="25" t="s">
        <v>63</v>
      </c>
    </row>
    <row r="26" spans="1:7">
      <c r="A26" s="14" t="s">
        <v>598</v>
      </c>
      <c r="B26" s="22" t="s">
        <v>356</v>
      </c>
      <c r="C26" s="14">
        <v>5</v>
      </c>
      <c r="D26" s="15">
        <v>43102</v>
      </c>
      <c r="E26" s="14">
        <v>10991</v>
      </c>
      <c r="F26" s="16">
        <v>537.9</v>
      </c>
      <c r="G26" s="25" t="s">
        <v>63</v>
      </c>
    </row>
    <row r="27" spans="1:7">
      <c r="A27" s="14" t="s">
        <v>598</v>
      </c>
      <c r="B27" s="22" t="s">
        <v>356</v>
      </c>
      <c r="C27" s="14">
        <v>4</v>
      </c>
      <c r="D27" s="15">
        <v>43102</v>
      </c>
      <c r="E27" s="14">
        <v>10989</v>
      </c>
      <c r="F27" s="16">
        <v>1166.27</v>
      </c>
      <c r="G27" s="25" t="s">
        <v>63</v>
      </c>
    </row>
    <row r="28" spans="1:7">
      <c r="A28" s="14"/>
      <c r="B28" s="14"/>
      <c r="C28" s="14"/>
      <c r="D28" s="15"/>
      <c r="E28" s="22"/>
      <c r="F28" s="16"/>
      <c r="G28" s="25"/>
    </row>
    <row r="30" spans="1:7" ht="15.75">
      <c r="A30" s="58" t="s">
        <v>624</v>
      </c>
      <c r="B30" s="59"/>
      <c r="C30" s="59"/>
      <c r="D30" s="59"/>
      <c r="E30" s="59"/>
      <c r="F30" s="59"/>
      <c r="G30" s="60"/>
    </row>
    <row r="31" spans="1:7" ht="25.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9" t="s">
        <v>5</v>
      </c>
      <c r="G31" s="4" t="s">
        <v>6</v>
      </c>
    </row>
    <row r="32" spans="1:7">
      <c r="A32" s="14"/>
      <c r="B32" s="14"/>
      <c r="C32" s="14"/>
      <c r="D32" s="15"/>
      <c r="E32" s="14"/>
      <c r="F32" s="16"/>
      <c r="G32" s="25"/>
    </row>
    <row r="34" spans="1:7" ht="15.75">
      <c r="A34" s="58" t="s">
        <v>204</v>
      </c>
      <c r="B34" s="59"/>
      <c r="C34" s="59"/>
      <c r="D34" s="59"/>
      <c r="E34" s="59"/>
      <c r="F34" s="59"/>
      <c r="G34" s="60"/>
    </row>
    <row r="35" spans="1:7" ht="25.5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9" t="s">
        <v>5</v>
      </c>
      <c r="G35" s="4" t="s">
        <v>6</v>
      </c>
    </row>
    <row r="36" spans="1:7">
      <c r="A36" s="14"/>
      <c r="B36" s="14"/>
      <c r="C36" s="14"/>
      <c r="D36" s="15"/>
      <c r="E36" s="14"/>
      <c r="F36" s="16"/>
      <c r="G36" s="25"/>
    </row>
    <row r="38" spans="1:7" ht="15.75">
      <c r="A38" s="58" t="s">
        <v>374</v>
      </c>
      <c r="B38" s="59"/>
      <c r="C38" s="59"/>
      <c r="D38" s="59"/>
      <c r="E38" s="59"/>
      <c r="F38" s="59"/>
      <c r="G38" s="60"/>
    </row>
    <row r="39" spans="1:7" ht="25.5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9" t="s">
        <v>5</v>
      </c>
      <c r="G39" s="4" t="s">
        <v>6</v>
      </c>
    </row>
    <row r="40" spans="1:7">
      <c r="A40" s="14"/>
      <c r="B40" s="14"/>
      <c r="C40" s="14"/>
      <c r="D40" s="15"/>
      <c r="E40" s="14"/>
      <c r="F40" s="16"/>
      <c r="G40" s="25"/>
    </row>
    <row r="41" spans="1:7" s="6" customFormat="1" ht="15.75">
      <c r="A41" s="2"/>
      <c r="B41" s="2"/>
      <c r="C41" s="2"/>
      <c r="D41" s="2"/>
      <c r="E41" s="2"/>
      <c r="F41" s="10"/>
      <c r="G41" s="26"/>
    </row>
    <row r="42" spans="1:7" s="1" customFormat="1" ht="15.75">
      <c r="A42" s="58" t="s">
        <v>375</v>
      </c>
      <c r="B42" s="59"/>
      <c r="C42" s="59"/>
      <c r="D42" s="59"/>
      <c r="E42" s="59"/>
      <c r="F42" s="59"/>
      <c r="G42" s="60"/>
    </row>
    <row r="43" spans="1:7" s="1" customFormat="1" ht="25.5">
      <c r="A43" s="3" t="s">
        <v>0</v>
      </c>
      <c r="B43" s="3" t="s">
        <v>1</v>
      </c>
      <c r="C43" s="3" t="s">
        <v>2</v>
      </c>
      <c r="D43" s="3" t="s">
        <v>3</v>
      </c>
      <c r="E43" s="3" t="s">
        <v>4</v>
      </c>
      <c r="F43" s="9" t="s">
        <v>5</v>
      </c>
      <c r="G43" s="4" t="s">
        <v>6</v>
      </c>
    </row>
    <row r="44" spans="1:7" s="1" customFormat="1">
      <c r="A44" s="14"/>
      <c r="B44" s="14"/>
      <c r="C44" s="14"/>
      <c r="D44" s="15"/>
      <c r="E44" s="14"/>
      <c r="F44" s="16"/>
      <c r="G44" s="25"/>
    </row>
    <row r="45" spans="1:7" s="1" customFormat="1">
      <c r="A45" s="2"/>
      <c r="B45" s="2"/>
      <c r="C45" s="2"/>
      <c r="D45" s="2"/>
      <c r="E45" s="2"/>
      <c r="F45" s="10"/>
      <c r="G45" s="26"/>
    </row>
    <row r="46" spans="1:7" s="1" customFormat="1" ht="15.75">
      <c r="A46" s="58" t="s">
        <v>376</v>
      </c>
      <c r="B46" s="59"/>
      <c r="C46" s="59"/>
      <c r="D46" s="59"/>
      <c r="E46" s="59"/>
      <c r="F46" s="59"/>
      <c r="G46" s="60"/>
    </row>
    <row r="47" spans="1:7" s="1" customFormat="1" ht="25.5">
      <c r="A47" s="3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9" t="s">
        <v>5</v>
      </c>
      <c r="G47" s="4" t="s">
        <v>6</v>
      </c>
    </row>
    <row r="48" spans="1:7">
      <c r="A48" s="14"/>
      <c r="B48" s="22"/>
      <c r="C48" s="14"/>
      <c r="D48" s="15"/>
      <c r="E48" s="14"/>
      <c r="F48" s="16"/>
      <c r="G48" s="25"/>
    </row>
    <row r="50" spans="1:7" ht="15.75">
      <c r="A50" s="58" t="s">
        <v>377</v>
      </c>
      <c r="B50" s="59"/>
      <c r="C50" s="59"/>
      <c r="D50" s="59"/>
      <c r="E50" s="59"/>
      <c r="F50" s="59"/>
      <c r="G50" s="60"/>
    </row>
    <row r="51" spans="1:7" ht="25.5">
      <c r="A51" s="3" t="s">
        <v>0</v>
      </c>
      <c r="B51" s="3" t="s">
        <v>1</v>
      </c>
      <c r="C51" s="3" t="s">
        <v>2</v>
      </c>
      <c r="D51" s="3" t="s">
        <v>3</v>
      </c>
      <c r="E51" s="3" t="s">
        <v>4</v>
      </c>
      <c r="F51" s="9" t="s">
        <v>5</v>
      </c>
      <c r="G51" s="4" t="s">
        <v>6</v>
      </c>
    </row>
    <row r="52" spans="1:7">
      <c r="A52" s="14"/>
      <c r="B52" s="14"/>
      <c r="C52" s="14"/>
      <c r="D52" s="15"/>
      <c r="E52" s="22"/>
      <c r="F52" s="16"/>
      <c r="G52" s="25"/>
    </row>
    <row r="53" spans="1:7">
      <c r="A53" s="14"/>
      <c r="B53" s="14"/>
      <c r="C53" s="14"/>
      <c r="D53" s="15"/>
      <c r="E53" s="14"/>
      <c r="F53" s="16"/>
      <c r="G53" s="25"/>
    </row>
    <row r="54" spans="1:7">
      <c r="A54"/>
      <c r="B54"/>
      <c r="C54"/>
      <c r="D54"/>
      <c r="E54"/>
      <c r="F54"/>
      <c r="G54"/>
    </row>
    <row r="55" spans="1:7" ht="15.75">
      <c r="A55" s="58" t="s">
        <v>679</v>
      </c>
      <c r="B55" s="59"/>
      <c r="C55" s="59"/>
      <c r="D55" s="59"/>
      <c r="E55" s="59"/>
      <c r="F55" s="59"/>
      <c r="G55" s="60"/>
    </row>
    <row r="56" spans="1:7" ht="25.5">
      <c r="A56" s="3" t="s">
        <v>0</v>
      </c>
      <c r="B56" s="3" t="s">
        <v>1</v>
      </c>
      <c r="C56" s="3" t="s">
        <v>2</v>
      </c>
      <c r="D56" s="3" t="s">
        <v>3</v>
      </c>
      <c r="E56" s="3" t="s">
        <v>4</v>
      </c>
      <c r="F56" s="9" t="s">
        <v>5</v>
      </c>
      <c r="G56" s="4" t="s">
        <v>6</v>
      </c>
    </row>
    <row r="57" spans="1:7">
      <c r="A57" s="14"/>
      <c r="B57" s="14"/>
      <c r="C57" s="14"/>
      <c r="D57" s="15"/>
      <c r="E57" s="14"/>
      <c r="F57" s="16"/>
      <c r="G57" s="25"/>
    </row>
    <row r="61" spans="1:7" ht="15.75">
      <c r="A61" s="58" t="s">
        <v>378</v>
      </c>
      <c r="B61" s="59"/>
      <c r="C61" s="59"/>
      <c r="D61" s="59"/>
      <c r="E61" s="59"/>
      <c r="F61" s="59"/>
      <c r="G61" s="60"/>
    </row>
    <row r="62" spans="1:7" ht="25.5">
      <c r="A62" s="3" t="s">
        <v>0</v>
      </c>
      <c r="B62" s="3" t="s">
        <v>1</v>
      </c>
      <c r="C62" s="3" t="s">
        <v>2</v>
      </c>
      <c r="D62" s="3" t="s">
        <v>3</v>
      </c>
      <c r="E62" s="3" t="s">
        <v>4</v>
      </c>
      <c r="F62" s="9" t="s">
        <v>5</v>
      </c>
      <c r="G62" s="4" t="s">
        <v>6</v>
      </c>
    </row>
    <row r="63" spans="1:7">
      <c r="A63" s="14"/>
      <c r="B63" s="14"/>
      <c r="C63" s="14"/>
      <c r="D63" s="15"/>
      <c r="E63" s="18"/>
      <c r="F63" s="16"/>
      <c r="G63" s="25"/>
    </row>
    <row r="64" spans="1:7">
      <c r="A64" s="14"/>
      <c r="B64" s="14"/>
      <c r="C64" s="14"/>
      <c r="D64" s="15"/>
      <c r="E64" s="18"/>
      <c r="F64" s="16"/>
      <c r="G64" s="25"/>
    </row>
    <row r="66" spans="1:7" ht="15.75">
      <c r="A66" s="58" t="s">
        <v>250</v>
      </c>
      <c r="B66" s="59"/>
      <c r="C66" s="59"/>
      <c r="D66" s="59"/>
      <c r="E66" s="59"/>
      <c r="F66" s="59"/>
      <c r="G66" s="60"/>
    </row>
    <row r="67" spans="1:7" ht="25.5">
      <c r="A67" s="3" t="s">
        <v>0</v>
      </c>
      <c r="B67" s="3" t="s">
        <v>1</v>
      </c>
      <c r="C67" s="3" t="s">
        <v>2</v>
      </c>
      <c r="D67" s="3" t="s">
        <v>3</v>
      </c>
      <c r="E67" s="3" t="s">
        <v>4</v>
      </c>
      <c r="F67" s="9" t="s">
        <v>5</v>
      </c>
      <c r="G67" s="4" t="s">
        <v>6</v>
      </c>
    </row>
    <row r="68" spans="1:7">
      <c r="A68" s="14"/>
      <c r="B68" s="14" t="s">
        <v>294</v>
      </c>
      <c r="C68" s="14"/>
      <c r="D68" s="14"/>
      <c r="E68" s="14"/>
      <c r="F68" s="16"/>
      <c r="G68" s="25"/>
    </row>
    <row r="69" spans="1:7">
      <c r="A69" s="14"/>
      <c r="B69" s="14"/>
      <c r="C69" s="14"/>
      <c r="D69" s="14"/>
      <c r="E69" s="14"/>
      <c r="F69" s="16"/>
      <c r="G69" s="25"/>
    </row>
    <row r="70" spans="1:7">
      <c r="B70" s="2" t="s">
        <v>233</v>
      </c>
    </row>
    <row r="71" spans="1:7" ht="15.75">
      <c r="A71" s="58" t="s">
        <v>677</v>
      </c>
      <c r="B71" s="59"/>
      <c r="C71" s="59"/>
      <c r="D71" s="59"/>
      <c r="E71" s="59"/>
      <c r="F71" s="59"/>
      <c r="G71" s="60"/>
    </row>
    <row r="72" spans="1:7" ht="25.5">
      <c r="A72" s="3" t="s">
        <v>0</v>
      </c>
      <c r="B72" s="3" t="s">
        <v>1</v>
      </c>
      <c r="C72" s="3" t="s">
        <v>2</v>
      </c>
      <c r="D72" s="3" t="s">
        <v>3</v>
      </c>
      <c r="E72" s="3" t="s">
        <v>4</v>
      </c>
      <c r="F72" s="9" t="s">
        <v>5</v>
      </c>
      <c r="G72" s="4" t="s">
        <v>6</v>
      </c>
    </row>
    <row r="73" spans="1:7">
      <c r="A73" s="14"/>
      <c r="B73" s="14"/>
      <c r="C73" s="14"/>
      <c r="D73" s="15"/>
      <c r="E73" s="14"/>
      <c r="F73" s="16"/>
      <c r="G73" s="25"/>
    </row>
    <row r="75" spans="1:7">
      <c r="B75" s="2" t="s">
        <v>233</v>
      </c>
    </row>
    <row r="76" spans="1:7" ht="15.75">
      <c r="A76" s="58" t="s">
        <v>199</v>
      </c>
      <c r="B76" s="59"/>
      <c r="C76" s="59"/>
      <c r="D76" s="59"/>
      <c r="E76" s="59"/>
      <c r="F76" s="59"/>
      <c r="G76" s="60"/>
    </row>
    <row r="77" spans="1:7" ht="25.5">
      <c r="A77" s="3" t="s">
        <v>0</v>
      </c>
      <c r="B77" s="3" t="s">
        <v>1</v>
      </c>
      <c r="C77" s="3" t="s">
        <v>2</v>
      </c>
      <c r="D77" s="3" t="s">
        <v>3</v>
      </c>
      <c r="E77" s="3" t="s">
        <v>4</v>
      </c>
      <c r="F77" s="9" t="s">
        <v>5</v>
      </c>
      <c r="G77" s="4" t="s">
        <v>6</v>
      </c>
    </row>
    <row r="78" spans="1:7">
      <c r="A78" s="14" t="s">
        <v>715</v>
      </c>
      <c r="B78" s="14" t="s">
        <v>716</v>
      </c>
      <c r="C78" s="14">
        <v>11</v>
      </c>
      <c r="D78" s="15">
        <v>43081</v>
      </c>
      <c r="E78" s="22">
        <v>80890</v>
      </c>
      <c r="F78" s="16">
        <v>2269.94</v>
      </c>
      <c r="G78" s="25" t="s">
        <v>63</v>
      </c>
    </row>
    <row r="79" spans="1:7">
      <c r="A79" s="14"/>
      <c r="B79" s="14"/>
      <c r="C79" s="14"/>
      <c r="D79" s="15"/>
      <c r="E79" s="18"/>
      <c r="F79" s="16"/>
      <c r="G79" s="25"/>
    </row>
    <row r="81" spans="1:7" ht="15.75">
      <c r="A81" s="58" t="s">
        <v>198</v>
      </c>
      <c r="B81" s="59"/>
      <c r="C81" s="59"/>
      <c r="D81" s="59"/>
      <c r="E81" s="59"/>
      <c r="F81" s="59"/>
      <c r="G81" s="60"/>
    </row>
    <row r="82" spans="1:7" ht="25.5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9" t="s">
        <v>5</v>
      </c>
      <c r="G82" s="4" t="s">
        <v>6</v>
      </c>
    </row>
    <row r="83" spans="1:7">
      <c r="A83" s="14"/>
      <c r="B83" s="14"/>
      <c r="C83" s="14"/>
      <c r="D83" s="15"/>
      <c r="E83" s="14"/>
      <c r="F83" s="31"/>
      <c r="G83" s="25"/>
    </row>
    <row r="86" spans="1:7" ht="15.75">
      <c r="A86" s="58" t="s">
        <v>326</v>
      </c>
      <c r="B86" s="59"/>
      <c r="C86" s="59"/>
      <c r="D86" s="59"/>
      <c r="E86" s="59"/>
      <c r="F86" s="59"/>
      <c r="G86" s="60"/>
    </row>
    <row r="87" spans="1:7" ht="25.5">
      <c r="A87" s="3" t="s">
        <v>0</v>
      </c>
      <c r="B87" s="3" t="s">
        <v>1</v>
      </c>
      <c r="C87" s="3" t="s">
        <v>2</v>
      </c>
      <c r="D87" s="3" t="s">
        <v>3</v>
      </c>
      <c r="E87" s="3" t="s">
        <v>4</v>
      </c>
      <c r="F87" s="9" t="s">
        <v>5</v>
      </c>
      <c r="G87" s="4" t="s">
        <v>6</v>
      </c>
    </row>
    <row r="88" spans="1:7">
      <c r="A88" s="14"/>
      <c r="B88" s="14"/>
      <c r="C88" s="14"/>
      <c r="D88" s="14"/>
      <c r="E88" s="14"/>
      <c r="F88" s="16"/>
      <c r="G88" s="25" t="s">
        <v>233</v>
      </c>
    </row>
    <row r="89" spans="1:7">
      <c r="A89" s="14"/>
      <c r="B89" s="14"/>
      <c r="C89" s="14"/>
      <c r="D89" s="14"/>
      <c r="E89" s="14"/>
      <c r="F89" s="16"/>
      <c r="G89" s="25" t="s">
        <v>233</v>
      </c>
    </row>
    <row r="91" spans="1:7" ht="15.75">
      <c r="A91" s="58" t="s">
        <v>560</v>
      </c>
      <c r="B91" s="59"/>
      <c r="C91" s="59"/>
      <c r="D91" s="59"/>
      <c r="E91" s="59"/>
      <c r="F91" s="59"/>
      <c r="G91" s="60"/>
    </row>
    <row r="92" spans="1:7" ht="25.5">
      <c r="A92" s="3" t="s">
        <v>0</v>
      </c>
      <c r="B92" s="3" t="s">
        <v>1</v>
      </c>
      <c r="C92" s="3" t="s">
        <v>2</v>
      </c>
      <c r="D92" s="3" t="s">
        <v>3</v>
      </c>
      <c r="E92" s="3" t="s">
        <v>4</v>
      </c>
      <c r="F92" s="9" t="s">
        <v>5</v>
      </c>
      <c r="G92" s="4" t="s">
        <v>6</v>
      </c>
    </row>
    <row r="93" spans="1:7">
      <c r="A93" s="14"/>
      <c r="B93" s="14"/>
      <c r="C93" s="14"/>
      <c r="D93" s="15"/>
      <c r="E93" s="14"/>
      <c r="F93" s="16"/>
      <c r="G93" s="25"/>
    </row>
    <row r="94" spans="1:7">
      <c r="A94" s="14"/>
      <c r="B94" s="14"/>
      <c r="C94" s="14"/>
      <c r="D94" s="15"/>
      <c r="E94" s="14"/>
      <c r="F94" s="16"/>
      <c r="G94" s="25"/>
    </row>
    <row r="95" spans="1:7">
      <c r="A95" s="14"/>
      <c r="B95" s="14"/>
      <c r="C95" s="14"/>
      <c r="D95" s="15"/>
      <c r="E95" s="14"/>
      <c r="F95" s="16"/>
      <c r="G95" s="25"/>
    </row>
    <row r="96" spans="1:7">
      <c r="A96" s="14"/>
      <c r="B96" s="14"/>
      <c r="C96" s="14"/>
      <c r="D96" s="15"/>
      <c r="E96" s="14"/>
      <c r="F96" s="16"/>
      <c r="G96" s="25"/>
    </row>
  </sheetData>
  <mergeCells count="19">
    <mergeCell ref="A12:G12"/>
    <mergeCell ref="A17:G17"/>
    <mergeCell ref="A30:G30"/>
    <mergeCell ref="A91:G91"/>
    <mergeCell ref="A1:G2"/>
    <mergeCell ref="A61:G61"/>
    <mergeCell ref="A66:G66"/>
    <mergeCell ref="A71:G71"/>
    <mergeCell ref="A76:G76"/>
    <mergeCell ref="A81:G81"/>
    <mergeCell ref="A86:G86"/>
    <mergeCell ref="A34:G34"/>
    <mergeCell ref="A38:G38"/>
    <mergeCell ref="A42:G42"/>
    <mergeCell ref="A46:G46"/>
    <mergeCell ref="A50:G50"/>
    <mergeCell ref="A55:G55"/>
    <mergeCell ref="A4:G4"/>
    <mergeCell ref="A8:G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92"/>
  <sheetViews>
    <sheetView workbookViewId="0">
      <selection activeCell="A131" sqref="A131:B131"/>
    </sheetView>
  </sheetViews>
  <sheetFormatPr defaultRowHeight="15"/>
  <cols>
    <col min="1" max="1" width="45" customWidth="1"/>
    <col min="2" max="2" width="17.7109375" customWidth="1"/>
    <col min="4" max="4" width="11.7109375" customWidth="1"/>
    <col min="5" max="5" width="15.140625" customWidth="1"/>
    <col min="6" max="6" width="11.28515625" bestFit="1" customWidth="1"/>
    <col min="7" max="7" width="12.42578125" customWidth="1"/>
  </cols>
  <sheetData>
    <row r="1" spans="1:7">
      <c r="A1" s="61" t="s">
        <v>717</v>
      </c>
      <c r="B1" s="62"/>
      <c r="C1" s="62"/>
      <c r="D1" s="62"/>
      <c r="E1" s="62"/>
      <c r="F1" s="62"/>
      <c r="G1" s="62"/>
    </row>
    <row r="2" spans="1:7" ht="24" customHeight="1">
      <c r="A2" s="63"/>
      <c r="B2" s="63"/>
      <c r="C2" s="63"/>
      <c r="D2" s="63"/>
      <c r="E2" s="63"/>
      <c r="F2" s="63"/>
      <c r="G2" s="63"/>
    </row>
    <row r="3" spans="1:7">
      <c r="A3" s="2"/>
      <c r="B3" s="2"/>
      <c r="C3" s="2"/>
      <c r="D3" s="2"/>
      <c r="E3" s="2"/>
      <c r="F3" s="10"/>
      <c r="G3" s="26"/>
    </row>
    <row r="4" spans="1:7" ht="15.75">
      <c r="A4" s="58" t="s">
        <v>201</v>
      </c>
      <c r="B4" s="59"/>
      <c r="C4" s="59"/>
      <c r="D4" s="59"/>
      <c r="E4" s="59"/>
      <c r="F4" s="59"/>
      <c r="G4" s="60"/>
    </row>
    <row r="5" spans="1:7" ht="25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9" t="s">
        <v>5</v>
      </c>
      <c r="G5" s="4" t="s">
        <v>6</v>
      </c>
    </row>
    <row r="6" spans="1:7">
      <c r="A6" s="14"/>
      <c r="B6" s="14"/>
      <c r="C6" s="14"/>
      <c r="D6" s="14"/>
      <c r="E6" s="14"/>
      <c r="F6" s="16"/>
      <c r="G6" s="25"/>
    </row>
    <row r="7" spans="1:7">
      <c r="A7" s="2"/>
      <c r="B7" s="2"/>
      <c r="C7" s="2"/>
      <c r="D7" s="2"/>
      <c r="E7" s="2"/>
      <c r="F7" s="10"/>
      <c r="G7" s="26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606</v>
      </c>
      <c r="B10" s="14" t="s">
        <v>607</v>
      </c>
      <c r="C10" s="14">
        <v>70</v>
      </c>
      <c r="D10" s="15">
        <v>42759</v>
      </c>
      <c r="E10" s="14">
        <v>5448</v>
      </c>
      <c r="F10" s="16">
        <v>178.78</v>
      </c>
      <c r="G10" s="25" t="s">
        <v>63</v>
      </c>
    </row>
    <row r="11" spans="1:7" s="32" customFormat="1">
      <c r="A11" s="14" t="s">
        <v>606</v>
      </c>
      <c r="B11" s="14" t="s">
        <v>607</v>
      </c>
      <c r="C11" s="14">
        <v>29</v>
      </c>
      <c r="D11" s="15">
        <v>43112</v>
      </c>
      <c r="E11" s="14">
        <v>5393</v>
      </c>
      <c r="F11" s="16">
        <v>180.11</v>
      </c>
      <c r="G11" s="25" t="s">
        <v>63</v>
      </c>
    </row>
    <row r="12" spans="1:7" s="32" customFormat="1">
      <c r="A12" s="14" t="s">
        <v>606</v>
      </c>
      <c r="B12" s="14" t="s">
        <v>607</v>
      </c>
      <c r="C12" s="14">
        <v>29</v>
      </c>
      <c r="D12" s="15">
        <v>43112</v>
      </c>
      <c r="E12" s="14">
        <v>5430</v>
      </c>
      <c r="F12" s="16">
        <v>123.4</v>
      </c>
      <c r="G12" s="25" t="s">
        <v>63</v>
      </c>
    </row>
    <row r="13" spans="1:7" s="33" customFormat="1">
      <c r="A13" s="14" t="s">
        <v>536</v>
      </c>
      <c r="B13" s="22" t="s">
        <v>25</v>
      </c>
      <c r="C13" s="14">
        <v>28</v>
      </c>
      <c r="D13" s="15">
        <v>43112</v>
      </c>
      <c r="E13" s="14">
        <v>16315</v>
      </c>
      <c r="F13" s="16">
        <v>136.72</v>
      </c>
      <c r="G13" s="25" t="s">
        <v>63</v>
      </c>
    </row>
    <row r="14" spans="1:7" s="33" customFormat="1">
      <c r="A14" s="14" t="s">
        <v>536</v>
      </c>
      <c r="B14" s="22" t="s">
        <v>25</v>
      </c>
      <c r="C14" s="14">
        <v>44</v>
      </c>
      <c r="D14" s="15">
        <v>43117</v>
      </c>
      <c r="E14" s="14">
        <v>16386</v>
      </c>
      <c r="F14" s="16">
        <v>65.53</v>
      </c>
      <c r="G14" s="25" t="s">
        <v>63</v>
      </c>
    </row>
    <row r="15" spans="1:7" s="33" customFormat="1">
      <c r="A15" s="14" t="s">
        <v>536</v>
      </c>
      <c r="B15" s="22" t="s">
        <v>25</v>
      </c>
      <c r="C15" s="14">
        <v>67</v>
      </c>
      <c r="D15" s="15">
        <v>43124</v>
      </c>
      <c r="E15" s="14">
        <v>16467</v>
      </c>
      <c r="F15" s="16">
        <v>53.69</v>
      </c>
      <c r="G15" s="25" t="s">
        <v>63</v>
      </c>
    </row>
    <row r="16" spans="1:7" s="33" customFormat="1">
      <c r="A16" s="14" t="s">
        <v>691</v>
      </c>
      <c r="B16" s="14" t="s">
        <v>692</v>
      </c>
      <c r="C16" s="14">
        <v>96</v>
      </c>
      <c r="D16" s="15">
        <v>43118</v>
      </c>
      <c r="E16" s="14">
        <v>1265</v>
      </c>
      <c r="F16" s="16">
        <v>236.75</v>
      </c>
      <c r="G16" s="25" t="s">
        <v>63</v>
      </c>
    </row>
    <row r="17" spans="1:7" s="33" customFormat="1">
      <c r="A17" s="14"/>
      <c r="B17" s="14"/>
      <c r="C17" s="14"/>
      <c r="D17" s="15"/>
      <c r="E17" s="14"/>
      <c r="F17" s="16"/>
      <c r="G17" s="25"/>
    </row>
    <row r="18" spans="1:7" s="33" customFormat="1">
      <c r="A18" s="2"/>
      <c r="B18" s="2"/>
      <c r="C18" s="2"/>
      <c r="D18" s="2"/>
      <c r="E18" s="2"/>
      <c r="F18" s="10"/>
      <c r="G18" s="26"/>
    </row>
    <row r="19" spans="1:7">
      <c r="A19" s="2"/>
      <c r="B19" s="2"/>
      <c r="C19" s="2"/>
      <c r="D19" s="2"/>
      <c r="E19" s="2"/>
      <c r="F19" s="10"/>
      <c r="G19" s="26"/>
    </row>
    <row r="20" spans="1:7" ht="15.75">
      <c r="A20" s="58" t="s">
        <v>203</v>
      </c>
      <c r="B20" s="59"/>
      <c r="C20" s="59"/>
      <c r="D20" s="59"/>
      <c r="E20" s="59"/>
      <c r="F20" s="59"/>
      <c r="G20" s="60"/>
    </row>
    <row r="21" spans="1:7" ht="25.5">
      <c r="A21" s="3" t="s">
        <v>0</v>
      </c>
      <c r="B21" s="3" t="s">
        <v>1</v>
      </c>
      <c r="C21" s="3" t="s">
        <v>2</v>
      </c>
      <c r="D21" s="3" t="s">
        <v>3</v>
      </c>
      <c r="E21" s="3" t="s">
        <v>4</v>
      </c>
      <c r="F21" s="9" t="s">
        <v>5</v>
      </c>
      <c r="G21" s="4" t="s">
        <v>6</v>
      </c>
    </row>
    <row r="22" spans="1:7">
      <c r="A22" s="14"/>
      <c r="B22" s="22"/>
      <c r="C22" s="14"/>
      <c r="D22" s="15"/>
      <c r="E22" s="14"/>
      <c r="F22" s="16"/>
      <c r="G22" s="25"/>
    </row>
    <row r="23" spans="1:7">
      <c r="A23" s="14"/>
      <c r="B23" s="14"/>
      <c r="C23" s="14"/>
      <c r="D23" s="15"/>
      <c r="E23" s="14"/>
      <c r="F23" s="16"/>
      <c r="G23" s="25"/>
    </row>
    <row r="24" spans="1:7">
      <c r="A24" s="2"/>
      <c r="B24" s="2"/>
      <c r="C24" s="2"/>
      <c r="D24" s="2"/>
      <c r="E24" s="2"/>
      <c r="F24" s="10"/>
      <c r="G24" s="26"/>
    </row>
    <row r="25" spans="1:7" ht="15.75">
      <c r="A25" s="58" t="s">
        <v>200</v>
      </c>
      <c r="B25" s="59"/>
      <c r="C25" s="59"/>
      <c r="D25" s="59"/>
      <c r="E25" s="59"/>
      <c r="F25" s="59"/>
      <c r="G25" s="60"/>
    </row>
    <row r="26" spans="1:7" ht="25.5">
      <c r="A26" s="3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9" t="s">
        <v>5</v>
      </c>
      <c r="G26" s="4" t="s">
        <v>6</v>
      </c>
    </row>
    <row r="27" spans="1:7">
      <c r="A27" s="14" t="s">
        <v>718</v>
      </c>
      <c r="B27" s="14" t="s">
        <v>238</v>
      </c>
      <c r="C27" s="14">
        <v>90</v>
      </c>
      <c r="D27" s="15">
        <v>43102</v>
      </c>
      <c r="E27" s="22">
        <v>26944278</v>
      </c>
      <c r="F27" s="16">
        <v>2709.24</v>
      </c>
      <c r="G27" s="25" t="s">
        <v>63</v>
      </c>
    </row>
    <row r="28" spans="1:7">
      <c r="A28" s="14" t="s">
        <v>718</v>
      </c>
      <c r="B28" s="14" t="s">
        <v>238</v>
      </c>
      <c r="C28" s="14">
        <v>81</v>
      </c>
      <c r="D28" s="15">
        <v>43133</v>
      </c>
      <c r="E28" s="22">
        <v>26944277</v>
      </c>
      <c r="F28" s="16">
        <v>4819.16</v>
      </c>
      <c r="G28" s="25" t="s">
        <v>63</v>
      </c>
    </row>
    <row r="29" spans="1:7" s="32" customFormat="1">
      <c r="A29" s="14" t="s">
        <v>718</v>
      </c>
      <c r="B29" s="14" t="s">
        <v>238</v>
      </c>
      <c r="C29" s="14">
        <v>16</v>
      </c>
      <c r="D29" s="15">
        <v>43102</v>
      </c>
      <c r="E29" s="22">
        <v>26567447</v>
      </c>
      <c r="F29" s="16">
        <f>8565.66-3769.18</f>
        <v>4796.4799999999996</v>
      </c>
      <c r="G29" s="25" t="s">
        <v>63</v>
      </c>
    </row>
    <row r="30" spans="1:7" s="32" customFormat="1">
      <c r="A30" s="14" t="s">
        <v>718</v>
      </c>
      <c r="B30" s="14" t="s">
        <v>238</v>
      </c>
      <c r="C30" s="14">
        <v>17</v>
      </c>
      <c r="D30" s="15">
        <v>43102</v>
      </c>
      <c r="E30" s="22">
        <v>26567448</v>
      </c>
      <c r="F30" s="16">
        <v>3645.5</v>
      </c>
      <c r="G30" s="25" t="s">
        <v>63</v>
      </c>
    </row>
    <row r="31" spans="1:7">
      <c r="A31" s="14" t="s">
        <v>728</v>
      </c>
      <c r="B31" s="14" t="s">
        <v>729</v>
      </c>
      <c r="C31" s="14">
        <v>40</v>
      </c>
      <c r="D31" s="15">
        <v>43112</v>
      </c>
      <c r="E31" s="22">
        <v>113</v>
      </c>
      <c r="F31" s="16">
        <v>341</v>
      </c>
      <c r="G31" s="25" t="s">
        <v>63</v>
      </c>
    </row>
    <row r="32" spans="1:7">
      <c r="A32" s="14" t="s">
        <v>728</v>
      </c>
      <c r="B32" s="14" t="s">
        <v>729</v>
      </c>
      <c r="C32" s="14">
        <v>40</v>
      </c>
      <c r="D32" s="15">
        <v>43112</v>
      </c>
      <c r="E32" s="22">
        <v>114</v>
      </c>
      <c r="F32" s="16">
        <v>341</v>
      </c>
      <c r="G32" s="25" t="s">
        <v>63</v>
      </c>
    </row>
    <row r="33" spans="1:7">
      <c r="A33" s="14" t="s">
        <v>730</v>
      </c>
      <c r="B33" s="14" t="s">
        <v>415</v>
      </c>
      <c r="C33" s="14">
        <v>59</v>
      </c>
      <c r="D33" s="15">
        <v>43125</v>
      </c>
      <c r="E33" s="14">
        <v>4124</v>
      </c>
      <c r="F33" s="16">
        <v>2600</v>
      </c>
      <c r="G33" s="25" t="s">
        <v>63</v>
      </c>
    </row>
    <row r="34" spans="1:7">
      <c r="A34" s="14" t="s">
        <v>734</v>
      </c>
      <c r="B34" s="22" t="s">
        <v>735</v>
      </c>
      <c r="C34" s="14">
        <v>54</v>
      </c>
      <c r="D34" s="15">
        <v>43112</v>
      </c>
      <c r="E34" s="14">
        <v>198</v>
      </c>
      <c r="F34" s="16">
        <v>840</v>
      </c>
      <c r="G34" s="25" t="s">
        <v>63</v>
      </c>
    </row>
    <row r="35" spans="1:7">
      <c r="A35" s="14" t="s">
        <v>734</v>
      </c>
      <c r="B35" s="22" t="s">
        <v>735</v>
      </c>
      <c r="C35" s="14">
        <v>54</v>
      </c>
      <c r="D35" s="15">
        <v>43112</v>
      </c>
      <c r="E35" s="14">
        <v>203</v>
      </c>
      <c r="F35" s="16">
        <v>70</v>
      </c>
      <c r="G35" s="25" t="s">
        <v>63</v>
      </c>
    </row>
    <row r="36" spans="1:7">
      <c r="A36" s="14" t="s">
        <v>727</v>
      </c>
      <c r="B36" s="22" t="s">
        <v>132</v>
      </c>
      <c r="C36" s="14">
        <v>60</v>
      </c>
      <c r="D36" s="15">
        <v>43125</v>
      </c>
      <c r="E36" s="14">
        <v>4706</v>
      </c>
      <c r="F36" s="16">
        <v>949.43</v>
      </c>
      <c r="G36" s="25" t="s">
        <v>63</v>
      </c>
    </row>
    <row r="37" spans="1:7">
      <c r="A37" s="14" t="s">
        <v>727</v>
      </c>
      <c r="B37" s="22" t="s">
        <v>132</v>
      </c>
      <c r="C37" s="14">
        <v>35</v>
      </c>
      <c r="D37" s="15">
        <v>43112</v>
      </c>
      <c r="E37" s="14">
        <v>4662</v>
      </c>
      <c r="F37" s="16">
        <v>2250</v>
      </c>
      <c r="G37" s="25" t="s">
        <v>63</v>
      </c>
    </row>
    <row r="38" spans="1:7">
      <c r="A38" s="14" t="s">
        <v>526</v>
      </c>
      <c r="B38" s="14" t="s">
        <v>397</v>
      </c>
      <c r="C38" s="14">
        <v>34</v>
      </c>
      <c r="D38" s="15">
        <v>43112</v>
      </c>
      <c r="E38" s="22">
        <v>9</v>
      </c>
      <c r="F38" s="16">
        <v>2832.87</v>
      </c>
      <c r="G38" s="25" t="s">
        <v>63</v>
      </c>
    </row>
    <row r="39" spans="1:7" s="32" customFormat="1">
      <c r="A39" s="14" t="s">
        <v>743</v>
      </c>
      <c r="B39" s="14" t="s">
        <v>744</v>
      </c>
      <c r="C39" s="14">
        <v>7</v>
      </c>
      <c r="D39" s="15">
        <v>43456</v>
      </c>
      <c r="E39" s="22">
        <v>900</v>
      </c>
      <c r="F39" s="16">
        <v>724.9</v>
      </c>
      <c r="G39" s="25" t="s">
        <v>63</v>
      </c>
    </row>
    <row r="40" spans="1:7" s="32" customFormat="1">
      <c r="A40" s="14" t="s">
        <v>576</v>
      </c>
      <c r="B40" s="14" t="s">
        <v>130</v>
      </c>
      <c r="C40" s="14">
        <v>51</v>
      </c>
      <c r="D40" s="15">
        <v>43117</v>
      </c>
      <c r="E40" s="22">
        <v>8315</v>
      </c>
      <c r="F40" s="16">
        <v>3105.01</v>
      </c>
      <c r="G40" s="25" t="s">
        <v>63</v>
      </c>
    </row>
    <row r="41" spans="1:7" s="32" customFormat="1">
      <c r="A41" s="14" t="s">
        <v>745</v>
      </c>
      <c r="B41" s="14" t="s">
        <v>746</v>
      </c>
      <c r="C41" s="14">
        <v>10</v>
      </c>
      <c r="D41" s="15">
        <v>43103</v>
      </c>
      <c r="E41" s="22">
        <v>2593</v>
      </c>
      <c r="F41" s="16">
        <v>411.25</v>
      </c>
      <c r="G41" s="25" t="s">
        <v>63</v>
      </c>
    </row>
    <row r="42" spans="1:7" s="32" customFormat="1">
      <c r="A42" s="14" t="s">
        <v>536</v>
      </c>
      <c r="B42" s="22" t="s">
        <v>25</v>
      </c>
      <c r="C42" s="14">
        <v>41</v>
      </c>
      <c r="D42" s="15">
        <v>43112</v>
      </c>
      <c r="E42" s="22">
        <v>16318</v>
      </c>
      <c r="F42" s="16">
        <v>1385.63</v>
      </c>
      <c r="G42" s="25" t="s">
        <v>63</v>
      </c>
    </row>
    <row r="43" spans="1:7" s="32" customFormat="1">
      <c r="A43" s="14" t="s">
        <v>536</v>
      </c>
      <c r="B43" s="22" t="s">
        <v>25</v>
      </c>
      <c r="C43" s="14">
        <v>42</v>
      </c>
      <c r="D43" s="15">
        <v>43112</v>
      </c>
      <c r="E43" s="22">
        <v>16319</v>
      </c>
      <c r="F43" s="16">
        <v>736.14</v>
      </c>
      <c r="G43" s="25" t="s">
        <v>63</v>
      </c>
    </row>
    <row r="44" spans="1:7" s="33" customFormat="1">
      <c r="A44" s="14" t="s">
        <v>539</v>
      </c>
      <c r="B44" s="22" t="s">
        <v>23</v>
      </c>
      <c r="C44" s="14">
        <v>33</v>
      </c>
      <c r="D44" s="15">
        <v>43112</v>
      </c>
      <c r="E44" s="22">
        <v>2391</v>
      </c>
      <c r="F44" s="16">
        <v>1469.75</v>
      </c>
      <c r="G44" s="25" t="s">
        <v>63</v>
      </c>
    </row>
    <row r="45" spans="1:7" s="33" customFormat="1">
      <c r="A45" s="14" t="s">
        <v>513</v>
      </c>
      <c r="B45" s="14" t="s">
        <v>261</v>
      </c>
      <c r="C45" s="14">
        <v>38</v>
      </c>
      <c r="D45" s="15">
        <v>43112</v>
      </c>
      <c r="E45" s="22">
        <v>799</v>
      </c>
      <c r="F45" s="16">
        <v>1401.56</v>
      </c>
      <c r="G45" s="25" t="s">
        <v>63</v>
      </c>
    </row>
    <row r="46" spans="1:7" s="33" customFormat="1">
      <c r="A46" s="14" t="s">
        <v>513</v>
      </c>
      <c r="B46" s="14" t="s">
        <v>751</v>
      </c>
      <c r="C46" s="14">
        <v>39</v>
      </c>
      <c r="D46" s="15">
        <v>43112</v>
      </c>
      <c r="E46" s="22">
        <v>800</v>
      </c>
      <c r="F46" s="16">
        <v>2151.0500000000002</v>
      </c>
      <c r="G46" s="25" t="s">
        <v>63</v>
      </c>
    </row>
    <row r="47" spans="1:7" s="33" customFormat="1">
      <c r="A47" s="14" t="s">
        <v>513</v>
      </c>
      <c r="B47" s="14" t="s">
        <v>752</v>
      </c>
      <c r="C47" s="14">
        <v>37</v>
      </c>
      <c r="D47" s="15">
        <v>43112</v>
      </c>
      <c r="E47" s="22">
        <v>797</v>
      </c>
      <c r="F47" s="16">
        <v>4797.8</v>
      </c>
      <c r="G47" s="25" t="s">
        <v>63</v>
      </c>
    </row>
    <row r="48" spans="1:7" s="33" customFormat="1">
      <c r="A48" s="14" t="s">
        <v>513</v>
      </c>
      <c r="B48" s="14" t="s">
        <v>752</v>
      </c>
      <c r="C48" s="14">
        <v>36</v>
      </c>
      <c r="D48" s="15">
        <v>43112</v>
      </c>
      <c r="E48" s="22">
        <v>796</v>
      </c>
      <c r="F48" s="16">
        <v>6480</v>
      </c>
      <c r="G48" s="25" t="s">
        <v>63</v>
      </c>
    </row>
    <row r="49" spans="1:7" s="33" customFormat="1">
      <c r="A49" s="14" t="s">
        <v>629</v>
      </c>
      <c r="B49" s="22" t="s">
        <v>165</v>
      </c>
      <c r="C49" s="14">
        <v>61</v>
      </c>
      <c r="D49" s="15">
        <v>43117</v>
      </c>
      <c r="E49" s="22">
        <v>10600</v>
      </c>
      <c r="F49" s="16">
        <v>50</v>
      </c>
      <c r="G49" s="25" t="s">
        <v>63</v>
      </c>
    </row>
    <row r="50" spans="1:7" s="33" customFormat="1">
      <c r="A50" s="14" t="s">
        <v>509</v>
      </c>
      <c r="B50" s="14" t="s">
        <v>411</v>
      </c>
      <c r="C50" s="14">
        <v>68</v>
      </c>
      <c r="D50" s="15">
        <v>43125</v>
      </c>
      <c r="E50" s="22">
        <v>2725</v>
      </c>
      <c r="F50" s="16">
        <v>7091.75</v>
      </c>
      <c r="G50" s="25" t="s">
        <v>63</v>
      </c>
    </row>
    <row r="51" spans="1:7" s="33" customFormat="1">
      <c r="A51" s="2"/>
      <c r="B51" s="2"/>
      <c r="C51" s="2"/>
      <c r="D51" s="2"/>
      <c r="E51" s="2"/>
      <c r="F51" s="10"/>
      <c r="G51" s="26"/>
    </row>
    <row r="52" spans="1:7">
      <c r="A52" s="2"/>
      <c r="B52" s="2"/>
      <c r="C52" s="2"/>
      <c r="D52" s="2"/>
      <c r="E52" s="2"/>
      <c r="F52" s="10"/>
      <c r="G52" s="26" t="s">
        <v>233</v>
      </c>
    </row>
    <row r="53" spans="1:7" ht="15.75">
      <c r="A53" s="58" t="s">
        <v>732</v>
      </c>
      <c r="B53" s="59"/>
      <c r="C53" s="59"/>
      <c r="D53" s="59"/>
      <c r="E53" s="59"/>
      <c r="F53" s="59"/>
      <c r="G53" s="60"/>
    </row>
    <row r="54" spans="1:7" ht="25.5">
      <c r="A54" s="3" t="s">
        <v>0</v>
      </c>
      <c r="B54" s="3" t="s">
        <v>1</v>
      </c>
      <c r="C54" s="3" t="s">
        <v>2</v>
      </c>
      <c r="D54" s="3" t="s">
        <v>3</v>
      </c>
      <c r="E54" s="3" t="s">
        <v>4</v>
      </c>
      <c r="F54" s="9" t="s">
        <v>5</v>
      </c>
      <c r="G54" s="4" t="s">
        <v>6</v>
      </c>
    </row>
    <row r="55" spans="1:7">
      <c r="A55" s="14" t="s">
        <v>718</v>
      </c>
      <c r="B55" s="14" t="s">
        <v>238</v>
      </c>
      <c r="C55" s="14">
        <v>90</v>
      </c>
      <c r="D55" s="15">
        <v>43102</v>
      </c>
      <c r="E55" s="22">
        <v>26944278</v>
      </c>
      <c r="F55" s="16">
        <v>6627.66</v>
      </c>
      <c r="G55" s="25" t="s">
        <v>63</v>
      </c>
    </row>
    <row r="56" spans="1:7" s="32" customFormat="1">
      <c r="A56" s="14" t="s">
        <v>731</v>
      </c>
      <c r="B56" s="14" t="s">
        <v>219</v>
      </c>
      <c r="C56" s="14">
        <v>50</v>
      </c>
      <c r="D56" s="15">
        <v>43117</v>
      </c>
      <c r="E56" s="22">
        <v>646</v>
      </c>
      <c r="F56" s="16">
        <v>186.6</v>
      </c>
      <c r="G56" s="25" t="s">
        <v>63</v>
      </c>
    </row>
    <row r="57" spans="1:7" s="32" customFormat="1">
      <c r="A57" s="14" t="s">
        <v>536</v>
      </c>
      <c r="B57" s="22" t="s">
        <v>25</v>
      </c>
      <c r="C57" s="14">
        <v>45</v>
      </c>
      <c r="D57" s="15">
        <v>43117</v>
      </c>
      <c r="E57" s="22">
        <v>16338</v>
      </c>
      <c r="F57" s="16">
        <v>167.43</v>
      </c>
      <c r="G57" s="25" t="s">
        <v>63</v>
      </c>
    </row>
    <row r="58" spans="1:7" s="32" customFormat="1">
      <c r="A58" s="14" t="s">
        <v>536</v>
      </c>
      <c r="B58" s="22" t="s">
        <v>25</v>
      </c>
      <c r="C58" s="14">
        <v>62</v>
      </c>
      <c r="D58" s="15">
        <v>43118</v>
      </c>
      <c r="E58" s="22">
        <v>16370</v>
      </c>
      <c r="F58" s="16">
        <v>1463.42</v>
      </c>
      <c r="G58" s="25" t="s">
        <v>63</v>
      </c>
    </row>
    <row r="59" spans="1:7" s="32" customFormat="1">
      <c r="A59" s="14" t="s">
        <v>536</v>
      </c>
      <c r="B59" s="22" t="s">
        <v>25</v>
      </c>
      <c r="C59" s="14">
        <v>66</v>
      </c>
      <c r="D59" s="15">
        <v>43124</v>
      </c>
      <c r="E59" s="22">
        <v>16387</v>
      </c>
      <c r="F59" s="16">
        <v>19.36</v>
      </c>
      <c r="G59" s="25" t="s">
        <v>63</v>
      </c>
    </row>
    <row r="60" spans="1:7" s="32" customFormat="1">
      <c r="A60" s="14" t="s">
        <v>537</v>
      </c>
      <c r="B60" s="22" t="s">
        <v>87</v>
      </c>
      <c r="C60" s="14">
        <v>43</v>
      </c>
      <c r="D60" s="15">
        <v>43112</v>
      </c>
      <c r="E60" s="22">
        <v>7933</v>
      </c>
      <c r="F60" s="16">
        <v>65</v>
      </c>
      <c r="G60" s="25" t="s">
        <v>63</v>
      </c>
    </row>
    <row r="61" spans="1:7" s="33" customFormat="1">
      <c r="A61" s="14" t="s">
        <v>513</v>
      </c>
      <c r="B61" s="14" t="s">
        <v>752</v>
      </c>
      <c r="C61" s="14">
        <v>69</v>
      </c>
      <c r="D61" s="15">
        <v>43124</v>
      </c>
      <c r="E61" s="22">
        <v>851</v>
      </c>
      <c r="F61" s="16">
        <v>287.39999999999998</v>
      </c>
      <c r="G61" s="25" t="s">
        <v>63</v>
      </c>
    </row>
    <row r="62" spans="1:7" s="33" customFormat="1">
      <c r="A62" s="14"/>
      <c r="B62" s="14"/>
      <c r="C62" s="14"/>
      <c r="D62" s="15"/>
      <c r="E62" s="22"/>
      <c r="F62" s="16"/>
      <c r="G62" s="25"/>
    </row>
    <row r="63" spans="1:7" s="33" customFormat="1">
      <c r="A63" s="2"/>
      <c r="B63" s="2"/>
      <c r="C63" s="2"/>
      <c r="D63" s="2"/>
      <c r="E63" s="2"/>
      <c r="F63" s="10"/>
      <c r="G63" s="26"/>
    </row>
    <row r="64" spans="1:7" s="32" customFormat="1">
      <c r="A64" s="2"/>
      <c r="B64" s="2"/>
      <c r="C64" s="2"/>
      <c r="D64" s="2"/>
      <c r="E64" s="2"/>
      <c r="F64" s="10"/>
      <c r="G64" s="26"/>
    </row>
    <row r="65" spans="1:7" s="32" customFormat="1" ht="15.75">
      <c r="A65" s="58" t="s">
        <v>624</v>
      </c>
      <c r="B65" s="59"/>
      <c r="C65" s="59"/>
      <c r="D65" s="59"/>
      <c r="E65" s="59"/>
      <c r="F65" s="59"/>
      <c r="G65" s="60"/>
    </row>
    <row r="66" spans="1:7" s="32" customFormat="1" ht="25.5">
      <c r="A66" s="3" t="s">
        <v>0</v>
      </c>
      <c r="B66" s="3" t="s">
        <v>1</v>
      </c>
      <c r="C66" s="3" t="s">
        <v>2</v>
      </c>
      <c r="D66" s="3" t="s">
        <v>3</v>
      </c>
      <c r="E66" s="3" t="s">
        <v>4</v>
      </c>
      <c r="F66" s="9" t="s">
        <v>5</v>
      </c>
      <c r="G66" s="4" t="s">
        <v>6</v>
      </c>
    </row>
    <row r="67" spans="1:7" s="32" customFormat="1">
      <c r="A67" s="14" t="s">
        <v>718</v>
      </c>
      <c r="B67" s="14" t="s">
        <v>238</v>
      </c>
      <c r="C67" s="14">
        <v>16</v>
      </c>
      <c r="D67" s="15">
        <v>43103</v>
      </c>
      <c r="E67" s="22">
        <v>26567447</v>
      </c>
      <c r="F67" s="16">
        <v>3769.18</v>
      </c>
      <c r="G67" s="25" t="s">
        <v>63</v>
      </c>
    </row>
    <row r="68" spans="1:7" s="32" customFormat="1">
      <c r="A68" s="14" t="s">
        <v>718</v>
      </c>
      <c r="B68" s="14" t="s">
        <v>238</v>
      </c>
      <c r="C68" s="14">
        <v>17</v>
      </c>
      <c r="D68" s="15">
        <v>43102</v>
      </c>
      <c r="E68" s="22">
        <v>26567448</v>
      </c>
      <c r="F68" s="16">
        <v>2200</v>
      </c>
      <c r="G68" s="25" t="s">
        <v>63</v>
      </c>
    </row>
    <row r="69" spans="1:7" s="32" customFormat="1">
      <c r="A69" s="14" t="s">
        <v>747</v>
      </c>
      <c r="B69" s="14" t="s">
        <v>748</v>
      </c>
      <c r="C69" s="14">
        <v>57</v>
      </c>
      <c r="D69" s="15">
        <v>43124</v>
      </c>
      <c r="E69" s="22">
        <v>3536</v>
      </c>
      <c r="F69" s="16">
        <v>286.25</v>
      </c>
      <c r="G69" s="25" t="s">
        <v>63</v>
      </c>
    </row>
    <row r="70" spans="1:7" s="32" customFormat="1">
      <c r="A70" s="14"/>
      <c r="B70" s="14"/>
      <c r="C70" s="14"/>
      <c r="D70" s="15"/>
      <c r="E70" s="22"/>
      <c r="F70" s="16"/>
      <c r="G70" s="25"/>
    </row>
    <row r="71" spans="1:7" s="32" customFormat="1">
      <c r="A71" s="14"/>
      <c r="B71" s="14"/>
      <c r="C71" s="14"/>
      <c r="D71" s="15"/>
      <c r="E71" s="22"/>
      <c r="F71" s="16"/>
      <c r="G71" s="25"/>
    </row>
    <row r="72" spans="1:7" s="32" customFormat="1">
      <c r="A72" s="2"/>
      <c r="B72" s="2"/>
      <c r="C72" s="2"/>
      <c r="D72" s="2"/>
      <c r="E72" s="2"/>
      <c r="F72" s="10"/>
      <c r="G72" s="26"/>
    </row>
    <row r="73" spans="1:7">
      <c r="A73" s="2" t="s">
        <v>233</v>
      </c>
      <c r="B73" s="2"/>
      <c r="C73" s="2"/>
      <c r="D73" s="2"/>
      <c r="E73" s="2"/>
      <c r="F73" s="10"/>
      <c r="G73" s="26"/>
    </row>
    <row r="74" spans="1:7" ht="15.75">
      <c r="A74" s="58" t="s">
        <v>204</v>
      </c>
      <c r="B74" s="59"/>
      <c r="C74" s="59"/>
      <c r="D74" s="59"/>
      <c r="E74" s="59"/>
      <c r="F74" s="59"/>
      <c r="G74" s="60"/>
    </row>
    <row r="75" spans="1:7" ht="25.5">
      <c r="A75" s="3" t="s">
        <v>0</v>
      </c>
      <c r="B75" s="3" t="s">
        <v>1</v>
      </c>
      <c r="C75" s="3" t="s">
        <v>2</v>
      </c>
      <c r="D75" s="3" t="s">
        <v>3</v>
      </c>
      <c r="E75" s="3" t="s">
        <v>4</v>
      </c>
      <c r="F75" s="9" t="s">
        <v>5</v>
      </c>
      <c r="G75" s="4" t="s">
        <v>6</v>
      </c>
    </row>
    <row r="76" spans="1:7">
      <c r="A76" s="14" t="s">
        <v>483</v>
      </c>
      <c r="B76" s="14" t="s">
        <v>484</v>
      </c>
      <c r="C76" s="14">
        <v>1136</v>
      </c>
      <c r="D76" s="15">
        <v>43435</v>
      </c>
      <c r="E76" s="14">
        <v>577685</v>
      </c>
      <c r="F76" s="16">
        <v>404.09</v>
      </c>
      <c r="G76" s="25" t="s">
        <v>63</v>
      </c>
    </row>
    <row r="77" spans="1:7" s="32" customFormat="1">
      <c r="A77" s="14" t="s">
        <v>483</v>
      </c>
      <c r="B77" s="14" t="s">
        <v>484</v>
      </c>
      <c r="C77" s="14">
        <v>1010</v>
      </c>
      <c r="D77" s="15">
        <v>43421</v>
      </c>
      <c r="E77" s="14">
        <v>577380</v>
      </c>
      <c r="F77" s="16">
        <v>238.88</v>
      </c>
      <c r="G77" s="25" t="s">
        <v>63</v>
      </c>
    </row>
    <row r="78" spans="1:7" s="32" customFormat="1">
      <c r="A78" s="14" t="s">
        <v>485</v>
      </c>
      <c r="B78" s="14" t="s">
        <v>99</v>
      </c>
      <c r="C78" s="14">
        <v>32</v>
      </c>
      <c r="D78" s="15">
        <v>43112</v>
      </c>
      <c r="E78" s="14">
        <v>577694</v>
      </c>
      <c r="F78" s="16">
        <v>88.42</v>
      </c>
      <c r="G78" s="25" t="s">
        <v>63</v>
      </c>
    </row>
    <row r="79" spans="1:7" s="32" customFormat="1">
      <c r="A79" s="14" t="s">
        <v>485</v>
      </c>
      <c r="B79" s="14" t="s">
        <v>99</v>
      </c>
      <c r="C79" s="14">
        <v>32</v>
      </c>
      <c r="D79" s="15">
        <v>43112</v>
      </c>
      <c r="E79" s="14">
        <v>577695</v>
      </c>
      <c r="F79" s="16">
        <v>334.03</v>
      </c>
      <c r="G79" s="25" t="s">
        <v>63</v>
      </c>
    </row>
    <row r="80" spans="1:7" s="32" customFormat="1">
      <c r="A80" s="14" t="s">
        <v>486</v>
      </c>
      <c r="B80" s="14" t="s">
        <v>101</v>
      </c>
      <c r="C80" s="14">
        <v>31</v>
      </c>
      <c r="D80" s="15">
        <v>43112</v>
      </c>
      <c r="E80" s="14">
        <v>577692</v>
      </c>
      <c r="F80" s="16">
        <v>405.21</v>
      </c>
      <c r="G80" s="25" t="s">
        <v>63</v>
      </c>
    </row>
    <row r="81" spans="1:7" s="32" customFormat="1">
      <c r="A81" s="14" t="s">
        <v>486</v>
      </c>
      <c r="B81" s="14" t="s">
        <v>101</v>
      </c>
      <c r="C81" s="14">
        <v>31</v>
      </c>
      <c r="D81" s="15">
        <v>43112</v>
      </c>
      <c r="E81" s="14">
        <v>577876</v>
      </c>
      <c r="F81" s="16">
        <v>104.05</v>
      </c>
      <c r="G81" s="25" t="s">
        <v>63</v>
      </c>
    </row>
    <row r="82" spans="1:7" s="32" customFormat="1">
      <c r="A82" s="14" t="s">
        <v>486</v>
      </c>
      <c r="B82" s="14" t="s">
        <v>101</v>
      </c>
      <c r="C82" s="14">
        <v>1141</v>
      </c>
      <c r="D82" s="15">
        <v>43089</v>
      </c>
      <c r="E82" s="14">
        <v>577691</v>
      </c>
      <c r="F82" s="16">
        <v>168.73</v>
      </c>
      <c r="G82" s="25" t="s">
        <v>63</v>
      </c>
    </row>
    <row r="83" spans="1:7" s="32" customFormat="1">
      <c r="A83" s="14" t="s">
        <v>485</v>
      </c>
      <c r="B83" s="14" t="s">
        <v>99</v>
      </c>
      <c r="C83" s="14">
        <v>1142</v>
      </c>
      <c r="D83" s="15">
        <v>43089</v>
      </c>
      <c r="E83" s="14">
        <v>577400</v>
      </c>
      <c r="F83" s="16">
        <v>31.31</v>
      </c>
      <c r="G83" s="25" t="s">
        <v>63</v>
      </c>
    </row>
    <row r="84" spans="1:7" s="32" customFormat="1">
      <c r="A84" s="14" t="s">
        <v>485</v>
      </c>
      <c r="B84" s="14" t="s">
        <v>99</v>
      </c>
      <c r="C84" s="14">
        <v>1135</v>
      </c>
      <c r="D84" s="15">
        <v>43073</v>
      </c>
      <c r="E84" s="14">
        <v>577397</v>
      </c>
      <c r="F84" s="16">
        <v>205.42</v>
      </c>
      <c r="G84" s="25" t="s">
        <v>63</v>
      </c>
    </row>
    <row r="85" spans="1:7" s="32" customFormat="1">
      <c r="A85" s="14" t="s">
        <v>486</v>
      </c>
      <c r="B85" s="14" t="s">
        <v>101</v>
      </c>
      <c r="C85" s="14">
        <v>1133</v>
      </c>
      <c r="D85" s="15">
        <v>43076</v>
      </c>
      <c r="E85" s="14">
        <v>577391</v>
      </c>
      <c r="F85" s="16">
        <v>165.6</v>
      </c>
      <c r="G85" s="25" t="s">
        <v>63</v>
      </c>
    </row>
    <row r="86" spans="1:7" s="32" customFormat="1">
      <c r="A86" s="14" t="s">
        <v>483</v>
      </c>
      <c r="B86" s="14" t="s">
        <v>484</v>
      </c>
      <c r="C86" s="14">
        <v>30</v>
      </c>
      <c r="D86" s="15">
        <v>43112</v>
      </c>
      <c r="E86" s="14">
        <v>577687</v>
      </c>
      <c r="F86" s="16">
        <v>899.23</v>
      </c>
      <c r="G86" s="25" t="s">
        <v>63</v>
      </c>
    </row>
    <row r="87" spans="1:7" s="32" customFormat="1">
      <c r="A87" s="2"/>
      <c r="B87" s="2"/>
      <c r="C87" s="2"/>
      <c r="D87" s="2"/>
      <c r="E87" s="2"/>
      <c r="F87" s="10"/>
      <c r="G87" s="26"/>
    </row>
    <row r="88" spans="1:7">
      <c r="A88" s="2"/>
      <c r="B88" s="2"/>
      <c r="C88" s="2"/>
      <c r="D88" s="2"/>
      <c r="E88" s="2"/>
      <c r="F88" s="10"/>
      <c r="G88" s="26"/>
    </row>
    <row r="89" spans="1:7" ht="15.75">
      <c r="A89" s="58" t="s">
        <v>374</v>
      </c>
      <c r="B89" s="59"/>
      <c r="C89" s="59"/>
      <c r="D89" s="59"/>
      <c r="E89" s="59"/>
      <c r="F89" s="59"/>
      <c r="G89" s="60"/>
    </row>
    <row r="90" spans="1:7" ht="25.5">
      <c r="A90" s="3" t="s">
        <v>0</v>
      </c>
      <c r="B90" s="3" t="s">
        <v>1</v>
      </c>
      <c r="C90" s="3" t="s">
        <v>2</v>
      </c>
      <c r="D90" s="3" t="s">
        <v>3</v>
      </c>
      <c r="E90" s="3" t="s">
        <v>4</v>
      </c>
      <c r="F90" s="9" t="s">
        <v>5</v>
      </c>
      <c r="G90" s="4" t="s">
        <v>6</v>
      </c>
    </row>
    <row r="91" spans="1:7">
      <c r="A91" s="14" t="s">
        <v>719</v>
      </c>
      <c r="B91" s="14" t="s">
        <v>107</v>
      </c>
      <c r="C91" s="14">
        <v>960</v>
      </c>
      <c r="D91" s="15">
        <v>43040</v>
      </c>
      <c r="E91" s="14">
        <v>8469</v>
      </c>
      <c r="F91" s="16">
        <f>61446.32-23595.26</f>
        <v>37851.06</v>
      </c>
      <c r="G91" s="25" t="s">
        <v>63</v>
      </c>
    </row>
    <row r="92" spans="1:7" s="32" customFormat="1">
      <c r="A92" s="14"/>
      <c r="B92" s="14"/>
      <c r="C92" s="14"/>
      <c r="D92" s="15"/>
      <c r="E92" s="14"/>
      <c r="F92" s="16"/>
      <c r="G92" s="25"/>
    </row>
    <row r="93" spans="1:7" s="32" customFormat="1">
      <c r="A93" s="14"/>
      <c r="B93" s="14"/>
      <c r="C93" s="14"/>
      <c r="D93" s="15"/>
      <c r="E93" s="14"/>
      <c r="F93" s="16"/>
      <c r="G93" s="25"/>
    </row>
    <row r="95" spans="1:7" ht="15.75">
      <c r="A95" s="58" t="s">
        <v>375</v>
      </c>
      <c r="B95" s="59"/>
      <c r="C95" s="59"/>
      <c r="D95" s="59"/>
      <c r="E95" s="59"/>
      <c r="F95" s="59"/>
      <c r="G95" s="60"/>
    </row>
    <row r="96" spans="1:7" ht="25.5">
      <c r="A96" s="3" t="s">
        <v>0</v>
      </c>
      <c r="B96" s="3" t="s">
        <v>1</v>
      </c>
      <c r="C96" s="3" t="s">
        <v>2</v>
      </c>
      <c r="D96" s="3" t="s">
        <v>3</v>
      </c>
      <c r="E96" s="3" t="s">
        <v>4</v>
      </c>
      <c r="F96" s="9" t="s">
        <v>5</v>
      </c>
      <c r="G96" s="4" t="s">
        <v>6</v>
      </c>
    </row>
    <row r="97" spans="1:7">
      <c r="A97" s="14"/>
      <c r="B97" s="14"/>
      <c r="C97" s="14"/>
      <c r="D97" s="15"/>
      <c r="E97" s="14"/>
      <c r="F97" s="16"/>
      <c r="G97" s="25"/>
    </row>
    <row r="98" spans="1:7" s="32" customFormat="1">
      <c r="A98" s="14"/>
      <c r="B98" s="14"/>
      <c r="C98" s="14"/>
      <c r="D98" s="15"/>
      <c r="E98" s="14"/>
      <c r="F98" s="16"/>
      <c r="G98" s="25"/>
    </row>
    <row r="99" spans="1:7" s="32" customFormat="1">
      <c r="A99" s="14"/>
      <c r="B99" s="14"/>
      <c r="C99" s="14"/>
      <c r="D99" s="15"/>
      <c r="E99" s="14"/>
      <c r="F99" s="16"/>
      <c r="G99" s="25"/>
    </row>
    <row r="100" spans="1:7" s="32" customFormat="1">
      <c r="A100" s="2"/>
      <c r="B100" s="2"/>
      <c r="C100" s="2"/>
      <c r="D100" s="2"/>
      <c r="E100" s="2"/>
      <c r="F100" s="10"/>
      <c r="G100" s="26"/>
    </row>
    <row r="101" spans="1:7">
      <c r="A101" s="2"/>
      <c r="B101" s="2"/>
      <c r="C101" s="2"/>
      <c r="D101" s="2"/>
      <c r="E101" s="2"/>
      <c r="F101" s="10"/>
      <c r="G101" s="26"/>
    </row>
    <row r="102" spans="1:7" ht="15.75">
      <c r="A102" s="58" t="s">
        <v>376</v>
      </c>
      <c r="B102" s="59"/>
      <c r="C102" s="59"/>
      <c r="D102" s="59"/>
      <c r="E102" s="59"/>
      <c r="F102" s="59"/>
      <c r="G102" s="60"/>
    </row>
    <row r="103" spans="1:7" ht="25.5">
      <c r="A103" s="3" t="s">
        <v>0</v>
      </c>
      <c r="B103" s="3" t="s">
        <v>1</v>
      </c>
      <c r="C103" s="3" t="s">
        <v>2</v>
      </c>
      <c r="D103" s="3" t="s">
        <v>3</v>
      </c>
      <c r="E103" s="3" t="s">
        <v>4</v>
      </c>
      <c r="F103" s="9" t="s">
        <v>5</v>
      </c>
      <c r="G103" s="4" t="s">
        <v>6</v>
      </c>
    </row>
    <row r="104" spans="1:7">
      <c r="A104" s="14" t="s">
        <v>473</v>
      </c>
      <c r="B104" s="14" t="s">
        <v>56</v>
      </c>
      <c r="C104" s="14">
        <v>72</v>
      </c>
      <c r="D104" s="15">
        <v>43102</v>
      </c>
      <c r="E104" s="14">
        <v>2873337</v>
      </c>
      <c r="F104" s="16">
        <v>49604.56</v>
      </c>
      <c r="G104" s="25" t="s">
        <v>63</v>
      </c>
    </row>
    <row r="105" spans="1:7" s="32" customFormat="1">
      <c r="A105" s="14" t="s">
        <v>736</v>
      </c>
      <c r="B105" s="22" t="s">
        <v>737</v>
      </c>
      <c r="C105" s="14">
        <v>89</v>
      </c>
      <c r="D105" s="15">
        <v>43125</v>
      </c>
      <c r="E105" s="14">
        <v>545</v>
      </c>
      <c r="F105" s="16">
        <v>27875.09</v>
      </c>
      <c r="G105" s="25" t="s">
        <v>63</v>
      </c>
    </row>
    <row r="106" spans="1:7" s="32" customFormat="1">
      <c r="A106" s="14" t="s">
        <v>534</v>
      </c>
      <c r="B106" s="14" t="s">
        <v>109</v>
      </c>
      <c r="C106" s="14">
        <v>22</v>
      </c>
      <c r="D106" s="15">
        <v>43104</v>
      </c>
      <c r="E106" s="14">
        <v>11535</v>
      </c>
      <c r="F106" s="16">
        <v>44005.51</v>
      </c>
      <c r="G106" s="25" t="s">
        <v>63</v>
      </c>
    </row>
    <row r="107" spans="1:7" s="32" customFormat="1">
      <c r="A107" s="14"/>
      <c r="B107" s="22"/>
      <c r="C107" s="14"/>
      <c r="D107" s="15"/>
      <c r="E107" s="14"/>
      <c r="F107" s="16"/>
      <c r="G107" s="25"/>
    </row>
    <row r="108" spans="1:7" s="33" customFormat="1">
      <c r="A108" s="2"/>
      <c r="B108" s="2"/>
      <c r="C108" s="2"/>
      <c r="D108" s="2"/>
      <c r="E108" s="2"/>
      <c r="F108" s="10"/>
      <c r="G108" s="26"/>
    </row>
    <row r="109" spans="1:7">
      <c r="A109" s="2"/>
      <c r="B109" s="2"/>
      <c r="C109" s="2"/>
      <c r="D109" s="2"/>
      <c r="E109" s="2"/>
      <c r="F109" s="10"/>
      <c r="G109" s="26"/>
    </row>
    <row r="110" spans="1:7" ht="15.75">
      <c r="A110" s="58" t="s">
        <v>377</v>
      </c>
      <c r="B110" s="59"/>
      <c r="C110" s="59"/>
      <c r="D110" s="59"/>
      <c r="E110" s="59"/>
      <c r="F110" s="59"/>
      <c r="G110" s="60"/>
    </row>
    <row r="111" spans="1:7" ht="25.5">
      <c r="A111" s="3" t="s">
        <v>0</v>
      </c>
      <c r="B111" s="3" t="s">
        <v>1</v>
      </c>
      <c r="C111" s="3" t="s">
        <v>2</v>
      </c>
      <c r="D111" s="3" t="s">
        <v>3</v>
      </c>
      <c r="E111" s="3" t="s">
        <v>4</v>
      </c>
      <c r="F111" s="9" t="s">
        <v>5</v>
      </c>
      <c r="G111" s="4" t="s">
        <v>6</v>
      </c>
    </row>
    <row r="112" spans="1:7">
      <c r="A112" s="14" t="s">
        <v>534</v>
      </c>
      <c r="B112" s="14" t="s">
        <v>109</v>
      </c>
      <c r="C112" s="14">
        <v>19</v>
      </c>
      <c r="D112" s="15">
        <v>43102</v>
      </c>
      <c r="E112" s="22">
        <v>11531</v>
      </c>
      <c r="F112" s="16">
        <v>1925.46</v>
      </c>
      <c r="G112" s="25" t="s">
        <v>63</v>
      </c>
    </row>
    <row r="113" spans="1:7">
      <c r="A113" s="14" t="s">
        <v>534</v>
      </c>
      <c r="B113" s="14" t="s">
        <v>109</v>
      </c>
      <c r="C113" s="14">
        <v>76</v>
      </c>
      <c r="D113" s="15">
        <v>43131</v>
      </c>
      <c r="E113" s="22">
        <v>11827</v>
      </c>
      <c r="F113" s="16">
        <v>1925.46</v>
      </c>
      <c r="G113" s="25" t="s">
        <v>63</v>
      </c>
    </row>
    <row r="114" spans="1:7" s="32" customFormat="1">
      <c r="A114" s="14" t="s">
        <v>534</v>
      </c>
      <c r="B114" s="14" t="s">
        <v>109</v>
      </c>
      <c r="C114" s="14">
        <v>20</v>
      </c>
      <c r="D114" s="15">
        <v>43096</v>
      </c>
      <c r="E114" s="22">
        <v>11532</v>
      </c>
      <c r="F114" s="16">
        <v>6206.22</v>
      </c>
      <c r="G114" s="25" t="s">
        <v>63</v>
      </c>
    </row>
    <row r="115" spans="1:7" s="32" customFormat="1">
      <c r="A115" s="14" t="s">
        <v>534</v>
      </c>
      <c r="B115" s="14" t="s">
        <v>109</v>
      </c>
      <c r="C115" s="14">
        <v>24</v>
      </c>
      <c r="D115" s="15">
        <v>43096</v>
      </c>
      <c r="E115" s="22">
        <v>11517</v>
      </c>
      <c r="F115" s="16">
        <v>4421.53</v>
      </c>
      <c r="G115" s="25" t="s">
        <v>63</v>
      </c>
    </row>
    <row r="116" spans="1:7" s="32" customFormat="1">
      <c r="A116" s="14" t="s">
        <v>534</v>
      </c>
      <c r="B116" s="14" t="s">
        <v>109</v>
      </c>
      <c r="C116" s="14">
        <v>77</v>
      </c>
      <c r="D116" s="15">
        <v>43139</v>
      </c>
      <c r="E116" s="22">
        <v>11809</v>
      </c>
      <c r="F116" s="16">
        <v>4421.53</v>
      </c>
      <c r="G116" s="25" t="s">
        <v>63</v>
      </c>
    </row>
    <row r="117" spans="1:7" s="32" customFormat="1">
      <c r="A117" s="14" t="s">
        <v>534</v>
      </c>
      <c r="B117" s="14" t="s">
        <v>109</v>
      </c>
      <c r="C117" s="14">
        <v>23</v>
      </c>
      <c r="D117" s="15">
        <v>43105</v>
      </c>
      <c r="E117" s="22">
        <v>11530</v>
      </c>
      <c r="F117" s="16">
        <v>17143.61</v>
      </c>
      <c r="G117" s="25" t="s">
        <v>63</v>
      </c>
    </row>
    <row r="118" spans="1:7" s="32" customFormat="1">
      <c r="A118" s="14" t="s">
        <v>528</v>
      </c>
      <c r="B118" s="14" t="s">
        <v>733</v>
      </c>
      <c r="C118" s="14">
        <v>25</v>
      </c>
      <c r="D118" s="15">
        <v>43103</v>
      </c>
      <c r="E118" s="22">
        <v>74840</v>
      </c>
      <c r="F118" s="16">
        <v>7399.16</v>
      </c>
      <c r="G118" s="25" t="s">
        <v>63</v>
      </c>
    </row>
    <row r="119" spans="1:7" s="32" customFormat="1">
      <c r="A119" s="14" t="s">
        <v>528</v>
      </c>
      <c r="B119" s="14" t="s">
        <v>733</v>
      </c>
      <c r="C119" s="14">
        <v>26</v>
      </c>
      <c r="D119" s="15">
        <v>43103</v>
      </c>
      <c r="E119" s="22">
        <v>3940</v>
      </c>
      <c r="F119" s="16">
        <v>4568.24</v>
      </c>
      <c r="G119" s="25" t="s">
        <v>63</v>
      </c>
    </row>
    <row r="120" spans="1:7" s="32" customFormat="1">
      <c r="A120" s="14" t="s">
        <v>734</v>
      </c>
      <c r="B120" s="22" t="s">
        <v>735</v>
      </c>
      <c r="C120" s="14">
        <v>54</v>
      </c>
      <c r="D120" s="15">
        <v>43112</v>
      </c>
      <c r="E120" s="22">
        <v>1435</v>
      </c>
      <c r="F120" s="16">
        <f>2067.07-910</f>
        <v>1157.0700000000002</v>
      </c>
      <c r="G120" s="25" t="s">
        <v>63</v>
      </c>
    </row>
    <row r="121" spans="1:7" s="32" customFormat="1">
      <c r="A121" s="14" t="s">
        <v>718</v>
      </c>
      <c r="B121" s="14" t="s">
        <v>238</v>
      </c>
      <c r="C121" s="14">
        <v>17</v>
      </c>
      <c r="D121" s="15">
        <v>43102</v>
      </c>
      <c r="E121" s="22">
        <v>26567448</v>
      </c>
      <c r="F121" s="16">
        <v>1805</v>
      </c>
      <c r="G121" s="25" t="s">
        <v>63</v>
      </c>
    </row>
    <row r="122" spans="1:7" s="32" customFormat="1">
      <c r="A122" s="14" t="s">
        <v>718</v>
      </c>
      <c r="B122" s="14" t="s">
        <v>238</v>
      </c>
      <c r="C122" s="14">
        <v>90</v>
      </c>
      <c r="D122" s="15">
        <v>43102</v>
      </c>
      <c r="E122" s="14">
        <v>26944278</v>
      </c>
      <c r="F122" s="16">
        <v>7000</v>
      </c>
      <c r="G122" s="25" t="s">
        <v>63</v>
      </c>
    </row>
    <row r="123" spans="1:7" s="32" customFormat="1">
      <c r="A123" s="14" t="s">
        <v>478</v>
      </c>
      <c r="B123" s="14" t="s">
        <v>16</v>
      </c>
      <c r="C123" s="14">
        <v>15</v>
      </c>
      <c r="D123" s="15">
        <v>43108</v>
      </c>
      <c r="E123" s="14">
        <v>9560</v>
      </c>
      <c r="F123" s="16">
        <v>7674.43</v>
      </c>
      <c r="G123" s="25" t="s">
        <v>63</v>
      </c>
    </row>
    <row r="124" spans="1:7" s="32" customFormat="1">
      <c r="A124" s="14" t="s">
        <v>603</v>
      </c>
      <c r="B124" s="14" t="s">
        <v>289</v>
      </c>
      <c r="C124" s="14">
        <v>14</v>
      </c>
      <c r="D124" s="15">
        <v>43111</v>
      </c>
      <c r="E124" s="14">
        <v>15126989</v>
      </c>
      <c r="F124" s="16">
        <v>552.66999999999996</v>
      </c>
      <c r="G124" s="25" t="s">
        <v>63</v>
      </c>
    </row>
    <row r="125" spans="1:7" s="32" customFormat="1">
      <c r="A125" s="14" t="s">
        <v>738</v>
      </c>
      <c r="B125" s="14" t="s">
        <v>74</v>
      </c>
      <c r="C125" s="14">
        <v>56</v>
      </c>
      <c r="D125" s="15">
        <v>43118</v>
      </c>
      <c r="E125" s="14">
        <v>3116247</v>
      </c>
      <c r="F125" s="16">
        <v>1424.1</v>
      </c>
      <c r="G125" s="25" t="s">
        <v>63</v>
      </c>
    </row>
    <row r="126" spans="1:7" s="32" customFormat="1">
      <c r="A126" s="14" t="s">
        <v>602</v>
      </c>
      <c r="B126" s="14" t="s">
        <v>27</v>
      </c>
      <c r="C126" s="14">
        <v>52</v>
      </c>
      <c r="D126" s="15">
        <v>43116</v>
      </c>
      <c r="E126" s="14">
        <v>377485</v>
      </c>
      <c r="F126" s="16">
        <v>198.4</v>
      </c>
      <c r="G126" s="25" t="s">
        <v>63</v>
      </c>
    </row>
    <row r="127" spans="1:7" s="32" customFormat="1">
      <c r="A127" s="14" t="s">
        <v>50</v>
      </c>
      <c r="B127" s="14" t="s">
        <v>51</v>
      </c>
      <c r="C127" s="14">
        <v>84</v>
      </c>
      <c r="D127" s="15">
        <v>43137</v>
      </c>
      <c r="E127" s="14">
        <v>456841</v>
      </c>
      <c r="F127" s="16">
        <v>644</v>
      </c>
      <c r="G127" s="25" t="s">
        <v>63</v>
      </c>
    </row>
    <row r="128" spans="1:7" s="32" customFormat="1">
      <c r="A128" s="14" t="s">
        <v>738</v>
      </c>
      <c r="B128" s="14" t="s">
        <v>74</v>
      </c>
      <c r="C128" s="14">
        <v>88</v>
      </c>
      <c r="D128" s="15">
        <v>43136</v>
      </c>
      <c r="E128" s="14">
        <v>324234</v>
      </c>
      <c r="F128" s="16">
        <v>1424.1</v>
      </c>
      <c r="G128" s="25" t="s">
        <v>63</v>
      </c>
    </row>
    <row r="129" spans="1:7" s="32" customFormat="1">
      <c r="A129" s="14" t="s">
        <v>739</v>
      </c>
      <c r="B129" s="22">
        <v>115400620415</v>
      </c>
      <c r="C129" s="14">
        <v>86</v>
      </c>
      <c r="D129" s="15">
        <v>43136</v>
      </c>
      <c r="E129" s="14">
        <v>7169899</v>
      </c>
      <c r="F129" s="16">
        <v>408.01</v>
      </c>
      <c r="G129" s="25" t="s">
        <v>63</v>
      </c>
    </row>
    <row r="130" spans="1:7" s="32" customFormat="1">
      <c r="A130" s="14" t="s">
        <v>473</v>
      </c>
      <c r="B130" s="14" t="s">
        <v>56</v>
      </c>
      <c r="C130" s="14">
        <v>74</v>
      </c>
      <c r="D130" s="15">
        <v>43132</v>
      </c>
      <c r="E130" s="14">
        <v>2505941</v>
      </c>
      <c r="F130" s="16">
        <v>916.26</v>
      </c>
      <c r="G130" s="25" t="s">
        <v>63</v>
      </c>
    </row>
    <row r="131" spans="1:7" s="32" customFormat="1">
      <c r="A131" s="14" t="s">
        <v>465</v>
      </c>
      <c r="B131" s="14">
        <v>110245</v>
      </c>
      <c r="C131" s="14">
        <v>71</v>
      </c>
      <c r="D131" s="15">
        <v>43102</v>
      </c>
      <c r="E131" s="14">
        <v>801975</v>
      </c>
      <c r="F131" s="16">
        <v>1222.48</v>
      </c>
      <c r="G131" s="25" t="s">
        <v>63</v>
      </c>
    </row>
    <row r="132" spans="1:7" s="32" customFormat="1">
      <c r="A132" s="14" t="s">
        <v>465</v>
      </c>
      <c r="B132" s="14">
        <v>110245</v>
      </c>
      <c r="C132" s="14">
        <v>71</v>
      </c>
      <c r="D132" s="15">
        <v>43110</v>
      </c>
      <c r="E132" s="14">
        <v>804262</v>
      </c>
      <c r="F132" s="16">
        <v>231.28</v>
      </c>
      <c r="G132" s="25" t="s">
        <v>63</v>
      </c>
    </row>
    <row r="133" spans="1:7" s="32" customFormat="1">
      <c r="A133" s="14" t="s">
        <v>602</v>
      </c>
      <c r="B133" s="14" t="s">
        <v>27</v>
      </c>
      <c r="C133" s="14">
        <v>95</v>
      </c>
      <c r="D133" s="15">
        <v>43147</v>
      </c>
      <c r="E133" s="14">
        <v>383751</v>
      </c>
      <c r="F133" s="16">
        <v>40.5</v>
      </c>
      <c r="G133" s="25" t="s">
        <v>63</v>
      </c>
    </row>
    <row r="134" spans="1:7" s="32" customFormat="1">
      <c r="A134" s="14" t="s">
        <v>753</v>
      </c>
      <c r="B134" s="14" t="s">
        <v>754</v>
      </c>
      <c r="C134" s="14">
        <v>91</v>
      </c>
      <c r="D134" s="15">
        <v>43138</v>
      </c>
      <c r="E134" s="14">
        <v>20019</v>
      </c>
      <c r="F134" s="16">
        <v>513.74</v>
      </c>
      <c r="G134" s="25" t="s">
        <v>63</v>
      </c>
    </row>
    <row r="135" spans="1:7" s="33" customFormat="1">
      <c r="A135" s="14"/>
      <c r="B135" s="14"/>
      <c r="C135" s="14"/>
      <c r="D135" s="15"/>
      <c r="E135" s="14"/>
      <c r="F135" s="14"/>
      <c r="G135" s="14"/>
    </row>
    <row r="136" spans="1:7" s="33" customFormat="1"/>
    <row r="137" spans="1:7">
      <c r="A137" s="32"/>
      <c r="B137" s="32"/>
      <c r="C137" s="32"/>
      <c r="D137" s="32" t="s">
        <v>233</v>
      </c>
      <c r="E137" s="32"/>
      <c r="F137" s="32"/>
      <c r="G137" s="32"/>
    </row>
    <row r="138" spans="1:7" ht="15.75">
      <c r="A138" s="58" t="s">
        <v>679</v>
      </c>
      <c r="B138" s="59"/>
      <c r="C138" s="59"/>
      <c r="D138" s="59"/>
      <c r="E138" s="59"/>
      <c r="F138" s="59"/>
      <c r="G138" s="60"/>
    </row>
    <row r="139" spans="1:7" ht="25.5">
      <c r="A139" s="3" t="s">
        <v>0</v>
      </c>
      <c r="B139" s="3" t="s">
        <v>1</v>
      </c>
      <c r="C139" s="3" t="s">
        <v>2</v>
      </c>
      <c r="D139" s="3" t="s">
        <v>3</v>
      </c>
      <c r="E139" s="3" t="s">
        <v>4</v>
      </c>
      <c r="F139" s="9" t="s">
        <v>5</v>
      </c>
      <c r="G139" s="4" t="s">
        <v>6</v>
      </c>
    </row>
    <row r="140" spans="1:7">
      <c r="A140" s="14" t="s">
        <v>719</v>
      </c>
      <c r="B140" s="14" t="s">
        <v>107</v>
      </c>
      <c r="C140" s="14">
        <v>960</v>
      </c>
      <c r="D140" s="15">
        <v>43040</v>
      </c>
      <c r="E140" s="14">
        <v>8469</v>
      </c>
      <c r="F140" s="16">
        <v>23595.26</v>
      </c>
      <c r="G140" s="25" t="s">
        <v>63</v>
      </c>
    </row>
    <row r="141" spans="1:7">
      <c r="A141" s="2"/>
      <c r="B141" s="2"/>
      <c r="C141" s="2"/>
      <c r="D141" s="2"/>
      <c r="E141" s="2"/>
      <c r="F141" s="10"/>
      <c r="G141" s="26"/>
    </row>
    <row r="142" spans="1:7">
      <c r="A142" s="2"/>
      <c r="B142" s="2"/>
      <c r="C142" s="2"/>
      <c r="D142" s="2"/>
      <c r="E142" s="2"/>
      <c r="F142" s="10"/>
      <c r="G142" s="26"/>
    </row>
    <row r="143" spans="1:7">
      <c r="A143" s="2"/>
      <c r="B143" s="2"/>
      <c r="C143" s="2"/>
      <c r="D143" s="2"/>
      <c r="E143" s="2"/>
      <c r="F143" s="10"/>
      <c r="G143" s="26"/>
    </row>
    <row r="144" spans="1:7" ht="15.75">
      <c r="A144" s="58" t="s">
        <v>378</v>
      </c>
      <c r="B144" s="59"/>
      <c r="C144" s="59"/>
      <c r="D144" s="59"/>
      <c r="E144" s="59"/>
      <c r="F144" s="59"/>
      <c r="G144" s="60"/>
    </row>
    <row r="145" spans="1:7" ht="25.5">
      <c r="A145" s="3" t="s">
        <v>0</v>
      </c>
      <c r="B145" s="3" t="s">
        <v>1</v>
      </c>
      <c r="C145" s="3" t="s">
        <v>2</v>
      </c>
      <c r="D145" s="3" t="s">
        <v>3</v>
      </c>
      <c r="E145" s="3" t="s">
        <v>4</v>
      </c>
      <c r="F145" s="9" t="s">
        <v>5</v>
      </c>
      <c r="G145" s="4" t="s">
        <v>6</v>
      </c>
    </row>
    <row r="146" spans="1:7">
      <c r="A146" s="14" t="s">
        <v>463</v>
      </c>
      <c r="B146" s="14" t="s">
        <v>78</v>
      </c>
      <c r="C146" s="14">
        <v>55</v>
      </c>
      <c r="D146" s="15">
        <v>43119</v>
      </c>
      <c r="E146" s="18" t="s">
        <v>740</v>
      </c>
      <c r="F146" s="16">
        <v>682.57</v>
      </c>
      <c r="G146" s="25" t="s">
        <v>63</v>
      </c>
    </row>
    <row r="147" spans="1:7">
      <c r="A147" s="14"/>
      <c r="B147" s="14"/>
      <c r="C147" s="14"/>
      <c r="D147" s="15"/>
      <c r="E147" s="18"/>
      <c r="F147" s="16"/>
      <c r="G147" s="25"/>
    </row>
    <row r="148" spans="1:7" s="32" customFormat="1">
      <c r="A148" s="2"/>
      <c r="B148" s="2"/>
      <c r="C148" s="2"/>
      <c r="D148" s="2"/>
      <c r="E148" s="2"/>
      <c r="F148" s="10"/>
      <c r="G148" s="26"/>
    </row>
    <row r="149" spans="1:7" s="32" customFormat="1">
      <c r="A149" s="2"/>
      <c r="B149" s="2"/>
      <c r="C149" s="2"/>
      <c r="D149" s="2"/>
      <c r="E149" s="2"/>
      <c r="F149" s="10"/>
      <c r="G149" s="26"/>
    </row>
    <row r="150" spans="1:7" s="32" customFormat="1" ht="15.75">
      <c r="A150" s="58" t="s">
        <v>720</v>
      </c>
      <c r="B150" s="59"/>
      <c r="C150" s="59"/>
      <c r="D150" s="59"/>
      <c r="E150" s="59"/>
      <c r="F150" s="59"/>
      <c r="G150" s="60"/>
    </row>
    <row r="151" spans="1:7" s="32" customFormat="1" ht="25.5">
      <c r="A151" s="3" t="s">
        <v>0</v>
      </c>
      <c r="B151" s="3" t="s">
        <v>1</v>
      </c>
      <c r="C151" s="3" t="s">
        <v>2</v>
      </c>
      <c r="D151" s="3" t="s">
        <v>3</v>
      </c>
      <c r="E151" s="3" t="s">
        <v>4</v>
      </c>
      <c r="F151" s="9" t="s">
        <v>5</v>
      </c>
      <c r="G151" s="4" t="s">
        <v>6</v>
      </c>
    </row>
    <row r="152" spans="1:7" s="32" customFormat="1">
      <c r="A152" s="14" t="s">
        <v>721</v>
      </c>
      <c r="B152" s="14" t="s">
        <v>722</v>
      </c>
      <c r="C152" s="14">
        <v>58</v>
      </c>
      <c r="D152" s="15">
        <v>43146</v>
      </c>
      <c r="E152" s="18" t="s">
        <v>723</v>
      </c>
      <c r="F152" s="16">
        <v>1098.7</v>
      </c>
      <c r="G152" s="25" t="s">
        <v>63</v>
      </c>
    </row>
    <row r="153" spans="1:7" s="32" customFormat="1">
      <c r="A153" s="14" t="s">
        <v>741</v>
      </c>
      <c r="B153" s="14" t="s">
        <v>742</v>
      </c>
      <c r="C153" s="14">
        <v>93</v>
      </c>
      <c r="D153" s="15">
        <v>43145</v>
      </c>
      <c r="E153" s="18"/>
      <c r="F153" s="16">
        <v>200.24</v>
      </c>
      <c r="G153" s="25" t="s">
        <v>63</v>
      </c>
    </row>
    <row r="154" spans="1:7" s="32" customFormat="1">
      <c r="A154" s="14"/>
      <c r="B154" s="14"/>
      <c r="C154" s="14"/>
      <c r="D154" s="15"/>
      <c r="E154" s="18"/>
      <c r="F154" s="16"/>
      <c r="G154" s="25"/>
    </row>
    <row r="155" spans="1:7" s="32" customFormat="1"/>
    <row r="156" spans="1:7" s="32" customFormat="1"/>
    <row r="157" spans="1:7" s="32" customFormat="1" ht="15.75">
      <c r="A157" s="58" t="s">
        <v>724</v>
      </c>
      <c r="B157" s="59"/>
      <c r="C157" s="59"/>
      <c r="D157" s="59"/>
      <c r="E157" s="59"/>
      <c r="F157" s="59"/>
      <c r="G157" s="60"/>
    </row>
    <row r="158" spans="1:7" s="32" customFormat="1" ht="25.5">
      <c r="A158" s="3" t="s">
        <v>0</v>
      </c>
      <c r="B158" s="3" t="s">
        <v>1</v>
      </c>
      <c r="C158" s="3" t="s">
        <v>2</v>
      </c>
      <c r="D158" s="3" t="s">
        <v>3</v>
      </c>
      <c r="E158" s="3" t="s">
        <v>4</v>
      </c>
      <c r="F158" s="9" t="s">
        <v>5</v>
      </c>
      <c r="G158" s="4" t="s">
        <v>6</v>
      </c>
    </row>
    <row r="159" spans="1:7" s="32" customFormat="1">
      <c r="A159" s="14" t="s">
        <v>725</v>
      </c>
      <c r="B159" s="14" t="s">
        <v>726</v>
      </c>
      <c r="C159" s="14">
        <v>94</v>
      </c>
      <c r="D159" s="15">
        <v>43146</v>
      </c>
      <c r="E159" s="18" t="s">
        <v>723</v>
      </c>
      <c r="F159" s="16">
        <v>1302.24</v>
      </c>
      <c r="G159" s="25" t="s">
        <v>63</v>
      </c>
    </row>
    <row r="160" spans="1:7" s="32" customFormat="1">
      <c r="A160" s="14"/>
      <c r="B160" s="14"/>
      <c r="C160" s="14"/>
      <c r="D160" s="15"/>
      <c r="E160" s="18"/>
      <c r="F160" s="16"/>
      <c r="G160" s="25"/>
    </row>
    <row r="161" spans="1:7">
      <c r="A161" s="32"/>
      <c r="B161" s="32"/>
      <c r="C161" s="32"/>
      <c r="D161" s="32"/>
      <c r="E161" s="32"/>
      <c r="F161" s="32"/>
      <c r="G161" s="32"/>
    </row>
    <row r="162" spans="1:7" ht="15.75">
      <c r="A162" s="58" t="s">
        <v>250</v>
      </c>
      <c r="B162" s="59"/>
      <c r="C162" s="59"/>
      <c r="D162" s="59"/>
      <c r="E162" s="59"/>
      <c r="F162" s="59"/>
      <c r="G162" s="60"/>
    </row>
    <row r="163" spans="1:7" ht="25.5">
      <c r="A163" s="3" t="s">
        <v>0</v>
      </c>
      <c r="B163" s="3" t="s">
        <v>1</v>
      </c>
      <c r="C163" s="3" t="s">
        <v>2</v>
      </c>
      <c r="D163" s="3" t="s">
        <v>3</v>
      </c>
      <c r="E163" s="3" t="s">
        <v>4</v>
      </c>
      <c r="F163" s="9" t="s">
        <v>5</v>
      </c>
      <c r="G163" s="4" t="s">
        <v>6</v>
      </c>
    </row>
    <row r="164" spans="1:7">
      <c r="A164" s="14"/>
      <c r="B164" s="14" t="s">
        <v>294</v>
      </c>
      <c r="C164" s="14"/>
      <c r="D164" s="14"/>
      <c r="E164" s="14"/>
      <c r="F164" s="16"/>
      <c r="G164" s="25"/>
    </row>
    <row r="165" spans="1:7">
      <c r="A165" s="14"/>
      <c r="B165" s="14"/>
      <c r="C165" s="14"/>
      <c r="D165" s="14"/>
      <c r="E165" s="14"/>
      <c r="F165" s="16"/>
      <c r="G165" s="25"/>
    </row>
    <row r="166" spans="1:7">
      <c r="A166" s="2"/>
      <c r="B166" s="2" t="s">
        <v>233</v>
      </c>
      <c r="C166" s="2"/>
      <c r="D166" s="2"/>
      <c r="E166" s="2"/>
      <c r="F166" s="10"/>
      <c r="G166" s="26"/>
    </row>
    <row r="167" spans="1:7" ht="15.75">
      <c r="A167" s="58" t="s">
        <v>677</v>
      </c>
      <c r="B167" s="59"/>
      <c r="C167" s="59"/>
      <c r="D167" s="59"/>
      <c r="E167" s="59"/>
      <c r="F167" s="59"/>
      <c r="G167" s="60"/>
    </row>
    <row r="168" spans="1:7" ht="25.5">
      <c r="A168" s="3" t="s">
        <v>0</v>
      </c>
      <c r="B168" s="3" t="s">
        <v>1</v>
      </c>
      <c r="C168" s="3" t="s">
        <v>2</v>
      </c>
      <c r="D168" s="3" t="s">
        <v>3</v>
      </c>
      <c r="E168" s="3" t="s">
        <v>4</v>
      </c>
      <c r="F168" s="9" t="s">
        <v>5</v>
      </c>
      <c r="G168" s="4" t="s">
        <v>6</v>
      </c>
    </row>
    <row r="169" spans="1:7">
      <c r="A169" s="14" t="s">
        <v>678</v>
      </c>
      <c r="B169" s="14" t="s">
        <v>53</v>
      </c>
      <c r="C169" s="14">
        <v>53</v>
      </c>
      <c r="D169" s="15">
        <v>43084</v>
      </c>
      <c r="E169" s="14">
        <v>34</v>
      </c>
      <c r="F169" s="16">
        <v>45783.8</v>
      </c>
      <c r="G169" s="25" t="s">
        <v>63</v>
      </c>
    </row>
    <row r="170" spans="1:7">
      <c r="A170" s="2"/>
      <c r="B170" s="2"/>
      <c r="C170" s="2"/>
      <c r="D170" s="2"/>
      <c r="E170" s="2"/>
      <c r="F170" s="10"/>
      <c r="G170" s="26"/>
    </row>
    <row r="171" spans="1:7">
      <c r="A171" s="2"/>
      <c r="B171" s="2" t="s">
        <v>233</v>
      </c>
      <c r="C171" s="2"/>
      <c r="D171" s="2"/>
      <c r="E171" s="2"/>
      <c r="F171" s="10"/>
      <c r="G171" s="26"/>
    </row>
    <row r="172" spans="1:7" ht="15.75">
      <c r="A172" s="58" t="s">
        <v>199</v>
      </c>
      <c r="B172" s="59"/>
      <c r="C172" s="59"/>
      <c r="D172" s="59"/>
      <c r="E172" s="59"/>
      <c r="F172" s="59"/>
      <c r="G172" s="60"/>
    </row>
    <row r="173" spans="1:7" ht="25.5">
      <c r="A173" s="3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9" t="s">
        <v>5</v>
      </c>
      <c r="G173" s="4" t="s">
        <v>6</v>
      </c>
    </row>
    <row r="174" spans="1:7">
      <c r="A174" s="14" t="s">
        <v>749</v>
      </c>
      <c r="B174" s="14" t="s">
        <v>750</v>
      </c>
      <c r="C174" s="14">
        <v>13</v>
      </c>
      <c r="D174" s="15">
        <v>43087</v>
      </c>
      <c r="E174" s="22">
        <v>1619</v>
      </c>
      <c r="F174" s="16">
        <v>1094.96</v>
      </c>
      <c r="G174" s="25" t="s">
        <v>63</v>
      </c>
    </row>
    <row r="175" spans="1:7">
      <c r="A175" s="14"/>
      <c r="B175" s="14"/>
      <c r="C175" s="14"/>
      <c r="D175" s="15"/>
      <c r="E175" s="18"/>
      <c r="F175" s="16"/>
      <c r="G175" s="25"/>
    </row>
    <row r="176" spans="1:7">
      <c r="A176" s="2"/>
      <c r="B176" s="2"/>
      <c r="C176" s="2"/>
      <c r="D176" s="2"/>
      <c r="E176" s="2"/>
      <c r="F176" s="10"/>
      <c r="G176" s="26"/>
    </row>
    <row r="177" spans="1:7" ht="15.75">
      <c r="A177" s="58" t="s">
        <v>198</v>
      </c>
      <c r="B177" s="59"/>
      <c r="C177" s="59"/>
      <c r="D177" s="59"/>
      <c r="E177" s="59"/>
      <c r="F177" s="59"/>
      <c r="G177" s="60"/>
    </row>
    <row r="178" spans="1:7" ht="25.5">
      <c r="A178" s="3" t="s">
        <v>0</v>
      </c>
      <c r="B178" s="3" t="s">
        <v>1</v>
      </c>
      <c r="C178" s="3" t="s">
        <v>2</v>
      </c>
      <c r="D178" s="3" t="s">
        <v>3</v>
      </c>
      <c r="E178" s="3" t="s">
        <v>4</v>
      </c>
      <c r="F178" s="9" t="s">
        <v>5</v>
      </c>
      <c r="G178" s="4" t="s">
        <v>6</v>
      </c>
    </row>
    <row r="179" spans="1:7">
      <c r="A179" s="14"/>
      <c r="B179" s="14"/>
      <c r="C179" s="14"/>
      <c r="D179" s="15"/>
      <c r="E179" s="14"/>
      <c r="F179" s="31"/>
      <c r="G179" s="25"/>
    </row>
    <row r="180" spans="1:7">
      <c r="A180" s="2"/>
      <c r="B180" s="2"/>
      <c r="C180" s="2"/>
      <c r="D180" s="2"/>
      <c r="E180" s="2"/>
      <c r="F180" s="10"/>
      <c r="G180" s="26"/>
    </row>
    <row r="181" spans="1:7">
      <c r="A181" s="2"/>
      <c r="B181" s="2"/>
      <c r="C181" s="2"/>
      <c r="D181" s="2"/>
      <c r="E181" s="2"/>
      <c r="F181" s="10"/>
      <c r="G181" s="26"/>
    </row>
    <row r="182" spans="1:7" ht="15.75">
      <c r="A182" s="58" t="s">
        <v>326</v>
      </c>
      <c r="B182" s="59"/>
      <c r="C182" s="59"/>
      <c r="D182" s="59"/>
      <c r="E182" s="59"/>
      <c r="F182" s="59"/>
      <c r="G182" s="60"/>
    </row>
    <row r="183" spans="1:7" ht="25.5">
      <c r="A183" s="3" t="s">
        <v>0</v>
      </c>
      <c r="B183" s="3" t="s">
        <v>1</v>
      </c>
      <c r="C183" s="3" t="s">
        <v>2</v>
      </c>
      <c r="D183" s="3" t="s">
        <v>3</v>
      </c>
      <c r="E183" s="3" t="s">
        <v>4</v>
      </c>
      <c r="F183" s="9" t="s">
        <v>5</v>
      </c>
      <c r="G183" s="4" t="s">
        <v>6</v>
      </c>
    </row>
    <row r="184" spans="1:7">
      <c r="A184" s="14"/>
      <c r="B184" s="14"/>
      <c r="C184" s="14"/>
      <c r="D184" s="14"/>
      <c r="E184" s="14"/>
      <c r="F184" s="16"/>
      <c r="G184" s="25" t="s">
        <v>233</v>
      </c>
    </row>
    <row r="185" spans="1:7">
      <c r="A185" s="14"/>
      <c r="B185" s="14"/>
      <c r="C185" s="14"/>
      <c r="D185" s="14"/>
      <c r="E185" s="14"/>
      <c r="F185" s="16"/>
      <c r="G185" s="25" t="s">
        <v>233</v>
      </c>
    </row>
    <row r="186" spans="1:7">
      <c r="A186" s="2"/>
      <c r="B186" s="2"/>
      <c r="C186" s="2"/>
      <c r="D186" s="2"/>
      <c r="E186" s="2"/>
      <c r="F186" s="10"/>
      <c r="G186" s="26"/>
    </row>
    <row r="187" spans="1:7" ht="15.75">
      <c r="A187" s="58" t="s">
        <v>560</v>
      </c>
      <c r="B187" s="59"/>
      <c r="C187" s="59"/>
      <c r="D187" s="59"/>
      <c r="E187" s="59"/>
      <c r="F187" s="59"/>
      <c r="G187" s="60"/>
    </row>
    <row r="188" spans="1:7" ht="25.5">
      <c r="A188" s="3" t="s">
        <v>0</v>
      </c>
      <c r="B188" s="3" t="s">
        <v>1</v>
      </c>
      <c r="C188" s="3" t="s">
        <v>2</v>
      </c>
      <c r="D188" s="3" t="s">
        <v>3</v>
      </c>
      <c r="E188" s="3" t="s">
        <v>4</v>
      </c>
      <c r="F188" s="9" t="s">
        <v>5</v>
      </c>
      <c r="G188" s="4" t="s">
        <v>6</v>
      </c>
    </row>
    <row r="189" spans="1:7">
      <c r="A189" s="14"/>
      <c r="B189" s="14"/>
      <c r="C189" s="14"/>
      <c r="D189" s="15"/>
      <c r="E189" s="14"/>
      <c r="F189" s="16"/>
      <c r="G189" s="25"/>
    </row>
    <row r="190" spans="1:7">
      <c r="A190" s="14"/>
      <c r="B190" s="14"/>
      <c r="C190" s="14"/>
      <c r="D190" s="15"/>
      <c r="E190" s="14"/>
      <c r="F190" s="16"/>
      <c r="G190" s="25"/>
    </row>
    <row r="191" spans="1:7">
      <c r="A191" s="14"/>
      <c r="B191" s="14"/>
      <c r="C191" s="14"/>
      <c r="D191" s="15"/>
      <c r="E191" s="14"/>
      <c r="F191" s="16"/>
      <c r="G191" s="25"/>
    </row>
    <row r="192" spans="1:7">
      <c r="A192" s="14"/>
      <c r="B192" s="14"/>
      <c r="C192" s="14"/>
      <c r="D192" s="15"/>
      <c r="E192" s="14"/>
      <c r="F192" s="16"/>
      <c r="G192" s="25"/>
    </row>
  </sheetData>
  <mergeCells count="22">
    <mergeCell ref="A53:G53"/>
    <mergeCell ref="A1:G2"/>
    <mergeCell ref="A4:G4"/>
    <mergeCell ref="A8:G8"/>
    <mergeCell ref="A20:G20"/>
    <mergeCell ref="A25:G25"/>
    <mergeCell ref="A187:G187"/>
    <mergeCell ref="A150:G150"/>
    <mergeCell ref="A157:G157"/>
    <mergeCell ref="A65:G65"/>
    <mergeCell ref="A144:G144"/>
    <mergeCell ref="A162:G162"/>
    <mergeCell ref="A167:G167"/>
    <mergeCell ref="A172:G172"/>
    <mergeCell ref="A177:G177"/>
    <mergeCell ref="A182:G182"/>
    <mergeCell ref="A74:G74"/>
    <mergeCell ref="A89:G89"/>
    <mergeCell ref="A95:G95"/>
    <mergeCell ref="A102:G102"/>
    <mergeCell ref="A110:G110"/>
    <mergeCell ref="A138:G13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16"/>
  <sheetViews>
    <sheetView topLeftCell="A163" zoomScale="115" zoomScaleNormal="115" workbookViewId="0">
      <selection activeCell="A49" sqref="A49:B49"/>
    </sheetView>
  </sheetViews>
  <sheetFormatPr defaultRowHeight="15"/>
  <cols>
    <col min="1" max="1" width="45.7109375" bestFit="1" customWidth="1"/>
    <col min="2" max="2" width="16.28515625" customWidth="1"/>
    <col min="3" max="3" width="13.140625" customWidth="1"/>
    <col min="4" max="4" width="12.5703125" customWidth="1"/>
    <col min="5" max="5" width="15.5703125" customWidth="1"/>
    <col min="6" max="6" width="16.7109375" customWidth="1"/>
    <col min="7" max="7" width="20.42578125" customWidth="1"/>
  </cols>
  <sheetData>
    <row r="1" spans="1:7">
      <c r="A1" s="61" t="s">
        <v>755</v>
      </c>
      <c r="B1" s="62"/>
      <c r="C1" s="62"/>
      <c r="D1" s="62"/>
      <c r="E1" s="62"/>
      <c r="F1" s="62"/>
      <c r="G1" s="62"/>
    </row>
    <row r="2" spans="1:7" ht="31.5" customHeight="1">
      <c r="A2" s="63"/>
      <c r="B2" s="63"/>
      <c r="C2" s="63"/>
      <c r="D2" s="63"/>
      <c r="E2" s="63"/>
      <c r="F2" s="63"/>
      <c r="G2" s="63"/>
    </row>
    <row r="3" spans="1:7">
      <c r="A3" s="2"/>
      <c r="B3" s="2"/>
      <c r="C3" s="2"/>
      <c r="D3" s="2"/>
      <c r="E3" s="2"/>
      <c r="F3" s="10"/>
      <c r="G3" s="26"/>
    </row>
    <row r="4" spans="1:7" ht="15.75">
      <c r="A4" s="58" t="s">
        <v>201</v>
      </c>
      <c r="B4" s="59"/>
      <c r="C4" s="59"/>
      <c r="D4" s="59"/>
      <c r="E4" s="59"/>
      <c r="F4" s="59"/>
      <c r="G4" s="60"/>
    </row>
    <row r="5" spans="1:7" ht="25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9" t="s">
        <v>5</v>
      </c>
      <c r="G5" s="4" t="s">
        <v>6</v>
      </c>
    </row>
    <row r="6" spans="1:7">
      <c r="A6" s="14"/>
      <c r="B6" s="14"/>
      <c r="C6" s="14"/>
      <c r="D6" s="14"/>
      <c r="E6" s="14"/>
      <c r="F6" s="16"/>
      <c r="G6" s="25"/>
    </row>
    <row r="7" spans="1:7">
      <c r="A7" s="2"/>
      <c r="B7" s="2"/>
      <c r="C7" s="2"/>
      <c r="D7" s="2"/>
      <c r="E7" s="2"/>
      <c r="F7" s="10"/>
      <c r="G7" s="26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606</v>
      </c>
      <c r="B10" s="14" t="s">
        <v>607</v>
      </c>
      <c r="C10" s="14">
        <v>125</v>
      </c>
      <c r="D10" s="15">
        <v>43151</v>
      </c>
      <c r="E10" s="14">
        <v>5527</v>
      </c>
      <c r="F10" s="16">
        <v>547.69000000000005</v>
      </c>
      <c r="G10" s="25" t="s">
        <v>63</v>
      </c>
    </row>
    <row r="11" spans="1:7">
      <c r="A11" s="14" t="s">
        <v>606</v>
      </c>
      <c r="B11" s="14" t="s">
        <v>607</v>
      </c>
      <c r="C11" s="14">
        <v>192</v>
      </c>
      <c r="D11" s="15">
        <v>43159</v>
      </c>
      <c r="E11" s="14">
        <v>5550</v>
      </c>
      <c r="F11" s="16">
        <v>434.06</v>
      </c>
      <c r="G11" s="25" t="s">
        <v>63</v>
      </c>
    </row>
    <row r="12" spans="1:7">
      <c r="A12" s="14" t="s">
        <v>606</v>
      </c>
      <c r="B12" s="14" t="s">
        <v>607</v>
      </c>
      <c r="C12" s="14">
        <v>193</v>
      </c>
      <c r="D12" s="15">
        <v>43157</v>
      </c>
      <c r="E12" s="14">
        <v>5549</v>
      </c>
      <c r="F12" s="16">
        <v>636.20000000000005</v>
      </c>
      <c r="G12" s="25" t="s">
        <v>63</v>
      </c>
    </row>
    <row r="13" spans="1:7">
      <c r="A13" s="14" t="s">
        <v>536</v>
      </c>
      <c r="B13" s="22" t="s">
        <v>25</v>
      </c>
      <c r="C13" s="14">
        <v>110</v>
      </c>
      <c r="D13" s="15">
        <v>43132</v>
      </c>
      <c r="E13" s="14">
        <v>16596</v>
      </c>
      <c r="F13" s="16">
        <v>109.8</v>
      </c>
      <c r="G13" s="25" t="s">
        <v>63</v>
      </c>
    </row>
    <row r="14" spans="1:7">
      <c r="A14" s="14" t="s">
        <v>536</v>
      </c>
      <c r="B14" s="22" t="s">
        <v>25</v>
      </c>
      <c r="C14" s="14">
        <v>110</v>
      </c>
      <c r="D14" s="15">
        <v>43132</v>
      </c>
      <c r="E14" s="14">
        <v>16597</v>
      </c>
      <c r="F14" s="16">
        <v>126.33</v>
      </c>
      <c r="G14" s="25" t="s">
        <v>63</v>
      </c>
    </row>
    <row r="15" spans="1:7">
      <c r="A15" s="14" t="s">
        <v>536</v>
      </c>
      <c r="B15" s="22" t="s">
        <v>25</v>
      </c>
      <c r="C15" s="14">
        <v>110</v>
      </c>
      <c r="D15" s="15">
        <v>43132</v>
      </c>
      <c r="E15" s="14">
        <v>16598</v>
      </c>
      <c r="F15" s="16">
        <v>104.85</v>
      </c>
      <c r="G15" s="25" t="s">
        <v>63</v>
      </c>
    </row>
    <row r="16" spans="1:7" s="38" customFormat="1">
      <c r="A16" s="14" t="s">
        <v>536</v>
      </c>
      <c r="B16" s="22" t="s">
        <v>25</v>
      </c>
      <c r="C16" s="14">
        <v>120</v>
      </c>
      <c r="D16" s="15">
        <v>43147</v>
      </c>
      <c r="E16" s="14">
        <v>16737</v>
      </c>
      <c r="F16" s="16">
        <v>341.81</v>
      </c>
      <c r="G16" s="25" t="s">
        <v>63</v>
      </c>
    </row>
    <row r="17" spans="1:7" s="38" customFormat="1">
      <c r="A17" s="14" t="s">
        <v>536</v>
      </c>
      <c r="B17" s="22" t="s">
        <v>25</v>
      </c>
      <c r="C17" s="14">
        <v>118</v>
      </c>
      <c r="D17" s="15">
        <v>43153</v>
      </c>
      <c r="E17" s="14">
        <v>17049</v>
      </c>
      <c r="F17" s="16">
        <v>341.81</v>
      </c>
      <c r="G17" s="25" t="s">
        <v>63</v>
      </c>
    </row>
    <row r="18" spans="1:7" s="38" customFormat="1">
      <c r="A18" s="14" t="s">
        <v>536</v>
      </c>
      <c r="B18" s="22" t="s">
        <v>25</v>
      </c>
      <c r="C18" s="14">
        <v>123</v>
      </c>
      <c r="D18" s="15">
        <v>43153</v>
      </c>
      <c r="E18" s="14">
        <v>17040</v>
      </c>
      <c r="F18" s="16">
        <v>430.91</v>
      </c>
      <c r="G18" s="25" t="s">
        <v>63</v>
      </c>
    </row>
    <row r="19" spans="1:7" s="38" customFormat="1">
      <c r="A19" s="14" t="s">
        <v>536</v>
      </c>
      <c r="B19" s="22" t="s">
        <v>25</v>
      </c>
      <c r="C19" s="14">
        <v>121</v>
      </c>
      <c r="D19" s="15">
        <v>43150</v>
      </c>
      <c r="E19" s="14">
        <v>16908</v>
      </c>
      <c r="F19" s="16">
        <v>145.66999999999999</v>
      </c>
      <c r="G19" s="25" t="s">
        <v>63</v>
      </c>
    </row>
    <row r="20" spans="1:7" s="38" customFormat="1">
      <c r="A20" s="14" t="s">
        <v>536</v>
      </c>
      <c r="B20" s="22" t="s">
        <v>25</v>
      </c>
      <c r="C20" s="14">
        <v>145</v>
      </c>
      <c r="D20" s="15">
        <v>43154</v>
      </c>
      <c r="E20" s="14">
        <v>16630</v>
      </c>
      <c r="F20" s="16">
        <f>638.7-232.3</f>
        <v>406.40000000000003</v>
      </c>
      <c r="G20" s="25" t="s">
        <v>63</v>
      </c>
    </row>
    <row r="21" spans="1:7">
      <c r="A21" s="14" t="s">
        <v>536</v>
      </c>
      <c r="B21" s="22" t="s">
        <v>25</v>
      </c>
      <c r="C21" s="14">
        <v>145</v>
      </c>
      <c r="D21" s="15">
        <v>43158</v>
      </c>
      <c r="E21" s="14">
        <v>17100</v>
      </c>
      <c r="F21" s="16">
        <v>232.3</v>
      </c>
      <c r="G21" s="25" t="s">
        <v>63</v>
      </c>
    </row>
    <row r="22" spans="1:7">
      <c r="A22" s="14" t="s">
        <v>537</v>
      </c>
      <c r="B22" s="22" t="s">
        <v>87</v>
      </c>
      <c r="C22" s="14">
        <v>128</v>
      </c>
      <c r="D22" s="15">
        <v>43152</v>
      </c>
      <c r="E22" s="14">
        <v>8111</v>
      </c>
      <c r="F22" s="16">
        <v>370.38</v>
      </c>
      <c r="G22" s="25" t="s">
        <v>63</v>
      </c>
    </row>
    <row r="23" spans="1:7">
      <c r="A23" s="14" t="s">
        <v>516</v>
      </c>
      <c r="B23" s="14" t="s">
        <v>81</v>
      </c>
      <c r="C23" s="14">
        <v>176</v>
      </c>
      <c r="D23" s="15">
        <v>43160</v>
      </c>
      <c r="E23" s="14">
        <v>9480</v>
      </c>
      <c r="F23" s="16">
        <v>473.61</v>
      </c>
      <c r="G23" s="25" t="s">
        <v>63</v>
      </c>
    </row>
    <row r="24" spans="1:7" s="38" customFormat="1">
      <c r="A24" s="14" t="s">
        <v>536</v>
      </c>
      <c r="B24" s="22" t="s">
        <v>25</v>
      </c>
      <c r="C24" s="14">
        <v>186</v>
      </c>
      <c r="D24" s="15">
        <v>43160</v>
      </c>
      <c r="E24" s="14">
        <v>17172</v>
      </c>
      <c r="F24" s="42">
        <v>209.7</v>
      </c>
      <c r="G24" s="25" t="s">
        <v>63</v>
      </c>
    </row>
    <row r="25" spans="1:7" s="38" customFormat="1">
      <c r="A25" s="14" t="s">
        <v>536</v>
      </c>
      <c r="B25" s="22" t="s">
        <v>25</v>
      </c>
      <c r="C25" s="14">
        <v>186</v>
      </c>
      <c r="D25" s="15">
        <v>43160</v>
      </c>
      <c r="E25" s="14">
        <v>17173</v>
      </c>
      <c r="F25" s="42">
        <v>27.45</v>
      </c>
      <c r="G25" s="25" t="s">
        <v>63</v>
      </c>
    </row>
    <row r="26" spans="1:7" s="40" customFormat="1">
      <c r="A26" s="14" t="s">
        <v>536</v>
      </c>
      <c r="B26" s="22" t="s">
        <v>25</v>
      </c>
      <c r="C26" s="14">
        <v>186</v>
      </c>
      <c r="D26" s="15">
        <v>43160</v>
      </c>
      <c r="E26" s="14">
        <v>17410</v>
      </c>
      <c r="F26" s="42">
        <v>209.7</v>
      </c>
      <c r="G26" s="25" t="s">
        <v>63</v>
      </c>
    </row>
    <row r="27" spans="1:7" s="40" customFormat="1">
      <c r="A27" s="14" t="s">
        <v>536</v>
      </c>
      <c r="B27" s="22" t="s">
        <v>25</v>
      </c>
      <c r="C27" s="14">
        <v>186</v>
      </c>
      <c r="D27" s="15">
        <v>43166</v>
      </c>
      <c r="E27" s="14">
        <v>17411</v>
      </c>
      <c r="F27" s="42">
        <v>121.22</v>
      </c>
      <c r="G27" s="25" t="s">
        <v>63</v>
      </c>
    </row>
    <row r="28" spans="1:7" s="40" customFormat="1">
      <c r="A28" s="14" t="s">
        <v>536</v>
      </c>
      <c r="B28" s="22" t="s">
        <v>25</v>
      </c>
      <c r="C28" s="14">
        <v>187</v>
      </c>
      <c r="D28" s="15">
        <v>43160</v>
      </c>
      <c r="E28" s="14">
        <v>17157</v>
      </c>
      <c r="F28" s="43">
        <v>85.6</v>
      </c>
      <c r="G28" s="25" t="s">
        <v>63</v>
      </c>
    </row>
    <row r="29" spans="1:7" s="40" customFormat="1">
      <c r="A29" s="14" t="s">
        <v>536</v>
      </c>
      <c r="B29" s="22" t="s">
        <v>25</v>
      </c>
      <c r="C29" s="14">
        <v>187</v>
      </c>
      <c r="D29" s="15">
        <v>43166</v>
      </c>
      <c r="E29" s="14">
        <v>1728</v>
      </c>
      <c r="F29" s="43">
        <v>234.3</v>
      </c>
      <c r="G29" s="25" t="s">
        <v>63</v>
      </c>
    </row>
    <row r="30" spans="1:7" s="40" customFormat="1">
      <c r="A30" s="14" t="s">
        <v>537</v>
      </c>
      <c r="B30" s="22" t="s">
        <v>87</v>
      </c>
      <c r="C30" s="14">
        <v>203</v>
      </c>
      <c r="D30" s="15">
        <v>43165</v>
      </c>
      <c r="E30" s="14">
        <v>8164</v>
      </c>
      <c r="F30" s="42">
        <v>63.54</v>
      </c>
      <c r="G30" s="25" t="s">
        <v>63</v>
      </c>
    </row>
    <row r="31" spans="1:7" s="40" customFormat="1">
      <c r="A31" s="14" t="s">
        <v>509</v>
      </c>
      <c r="B31" s="14" t="s">
        <v>411</v>
      </c>
      <c r="C31" s="14">
        <v>202</v>
      </c>
      <c r="D31" s="15">
        <v>43160</v>
      </c>
      <c r="E31" s="14">
        <v>2815</v>
      </c>
      <c r="F31" s="42">
        <v>106.74</v>
      </c>
      <c r="G31" s="25" t="s">
        <v>63</v>
      </c>
    </row>
    <row r="32" spans="1:7" s="40" customFormat="1">
      <c r="A32" s="2"/>
      <c r="B32" s="2"/>
      <c r="C32" s="2"/>
      <c r="D32" s="2"/>
      <c r="E32" s="2"/>
      <c r="F32" s="10"/>
      <c r="G32" s="26"/>
    </row>
    <row r="33" spans="1:7">
      <c r="A33" s="2"/>
      <c r="B33" s="2"/>
      <c r="C33" s="2"/>
      <c r="D33" s="2"/>
      <c r="E33" s="2"/>
      <c r="F33" s="10"/>
      <c r="G33" s="26"/>
    </row>
    <row r="34" spans="1:7" ht="15.75">
      <c r="A34" s="58" t="s">
        <v>203</v>
      </c>
      <c r="B34" s="59"/>
      <c r="C34" s="59"/>
      <c r="D34" s="59"/>
      <c r="E34" s="59"/>
      <c r="F34" s="59"/>
      <c r="G34" s="60"/>
    </row>
    <row r="35" spans="1:7" ht="25.5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9" t="s">
        <v>5</v>
      </c>
      <c r="G35" s="4" t="s">
        <v>6</v>
      </c>
    </row>
    <row r="36" spans="1:7">
      <c r="A36" s="14"/>
      <c r="B36" s="22"/>
      <c r="C36" s="14"/>
      <c r="D36" s="15"/>
      <c r="E36" s="14"/>
      <c r="F36" s="16"/>
      <c r="G36" s="25"/>
    </row>
    <row r="37" spans="1:7">
      <c r="A37" s="14"/>
      <c r="B37" s="14"/>
      <c r="C37" s="14"/>
      <c r="D37" s="15"/>
      <c r="E37" s="14"/>
      <c r="F37" s="16"/>
      <c r="G37" s="25"/>
    </row>
    <row r="38" spans="1:7">
      <c r="A38" s="2"/>
      <c r="B38" s="2"/>
      <c r="C38" s="2"/>
      <c r="D38" s="2"/>
      <c r="E38" s="2"/>
      <c r="F38" s="10"/>
      <c r="G38" s="26"/>
    </row>
    <row r="39" spans="1:7" ht="15.75">
      <c r="A39" s="58" t="s">
        <v>200</v>
      </c>
      <c r="B39" s="59"/>
      <c r="C39" s="59"/>
      <c r="D39" s="59"/>
      <c r="E39" s="59"/>
      <c r="F39" s="59"/>
      <c r="G39" s="60"/>
    </row>
    <row r="40" spans="1:7" ht="25.5">
      <c r="A40" s="3" t="s">
        <v>0</v>
      </c>
      <c r="B40" s="3" t="s">
        <v>1</v>
      </c>
      <c r="C40" s="3" t="s">
        <v>2</v>
      </c>
      <c r="D40" s="3" t="s">
        <v>3</v>
      </c>
      <c r="E40" s="3" t="s">
        <v>4</v>
      </c>
      <c r="F40" s="9" t="s">
        <v>5</v>
      </c>
      <c r="G40" s="4" t="s">
        <v>6</v>
      </c>
    </row>
    <row r="41" spans="1:7">
      <c r="A41" s="14" t="s">
        <v>773</v>
      </c>
      <c r="B41" s="14" t="s">
        <v>490</v>
      </c>
      <c r="C41" s="14">
        <v>12</v>
      </c>
      <c r="D41" s="15">
        <v>43452</v>
      </c>
      <c r="E41" s="22">
        <v>979</v>
      </c>
      <c r="F41" s="16">
        <v>8490</v>
      </c>
      <c r="G41" s="25" t="s">
        <v>63</v>
      </c>
    </row>
    <row r="42" spans="1:7">
      <c r="A42" s="14" t="s">
        <v>776</v>
      </c>
      <c r="B42" s="14" t="s">
        <v>777</v>
      </c>
      <c r="C42" s="14">
        <v>132</v>
      </c>
      <c r="D42" s="15">
        <v>43118</v>
      </c>
      <c r="E42" s="22">
        <v>134</v>
      </c>
      <c r="F42" s="16">
        <v>5539.8</v>
      </c>
      <c r="G42" s="25" t="s">
        <v>63</v>
      </c>
    </row>
    <row r="43" spans="1:7">
      <c r="A43" s="14" t="s">
        <v>718</v>
      </c>
      <c r="B43" s="14" t="s">
        <v>238</v>
      </c>
      <c r="C43" s="14">
        <v>158</v>
      </c>
      <c r="D43" s="15">
        <v>43160</v>
      </c>
      <c r="E43" s="22">
        <v>27277544</v>
      </c>
      <c r="F43" s="16">
        <v>3800</v>
      </c>
      <c r="G43" s="25" t="s">
        <v>63</v>
      </c>
    </row>
    <row r="44" spans="1:7">
      <c r="A44" s="14" t="s">
        <v>718</v>
      </c>
      <c r="B44" s="14" t="s">
        <v>238</v>
      </c>
      <c r="C44" s="14">
        <v>157</v>
      </c>
      <c r="D44" s="15">
        <v>43160</v>
      </c>
      <c r="E44" s="22">
        <v>27277543</v>
      </c>
      <c r="F44" s="16">
        <v>8058.51</v>
      </c>
      <c r="G44" s="25" t="s">
        <v>63</v>
      </c>
    </row>
    <row r="45" spans="1:7">
      <c r="A45" s="14" t="s">
        <v>606</v>
      </c>
      <c r="B45" s="14" t="s">
        <v>607</v>
      </c>
      <c r="C45" s="14">
        <v>126</v>
      </c>
      <c r="D45" s="15">
        <v>43151</v>
      </c>
      <c r="E45" s="22">
        <v>5526</v>
      </c>
      <c r="F45" s="16">
        <v>895.1</v>
      </c>
      <c r="G45" s="25" t="s">
        <v>63</v>
      </c>
    </row>
    <row r="46" spans="1:7">
      <c r="A46" s="14" t="s">
        <v>513</v>
      </c>
      <c r="B46" s="14" t="s">
        <v>752</v>
      </c>
      <c r="C46" s="14">
        <v>190</v>
      </c>
      <c r="D46" s="15">
        <v>43166</v>
      </c>
      <c r="E46" s="22">
        <v>935</v>
      </c>
      <c r="F46" s="16">
        <v>6480</v>
      </c>
      <c r="G46" s="25" t="s">
        <v>63</v>
      </c>
    </row>
    <row r="47" spans="1:7">
      <c r="A47" s="14" t="s">
        <v>513</v>
      </c>
      <c r="B47" s="14" t="s">
        <v>752</v>
      </c>
      <c r="C47" s="14">
        <v>191</v>
      </c>
      <c r="D47" s="15">
        <v>43166</v>
      </c>
      <c r="E47" s="14">
        <v>934</v>
      </c>
      <c r="F47" s="16">
        <v>6249</v>
      </c>
      <c r="G47" s="25" t="s">
        <v>63</v>
      </c>
    </row>
    <row r="48" spans="1:7">
      <c r="A48" s="14" t="s">
        <v>727</v>
      </c>
      <c r="B48" s="22" t="s">
        <v>132</v>
      </c>
      <c r="C48" s="14">
        <v>194</v>
      </c>
      <c r="D48" s="15">
        <v>43165</v>
      </c>
      <c r="E48" s="14">
        <v>4746</v>
      </c>
      <c r="F48" s="16">
        <v>2250</v>
      </c>
      <c r="G48" s="25" t="s">
        <v>63</v>
      </c>
    </row>
    <row r="49" spans="1:7">
      <c r="A49" s="14" t="s">
        <v>526</v>
      </c>
      <c r="B49" s="14" t="s">
        <v>397</v>
      </c>
      <c r="C49" s="14">
        <v>124</v>
      </c>
      <c r="D49" s="15">
        <v>43151</v>
      </c>
      <c r="E49" s="22">
        <v>12</v>
      </c>
      <c r="F49" s="16">
        <v>1730.28</v>
      </c>
      <c r="G49" s="25" t="s">
        <v>63</v>
      </c>
    </row>
    <row r="50" spans="1:7">
      <c r="A50" s="14" t="s">
        <v>576</v>
      </c>
      <c r="B50" s="14" t="s">
        <v>130</v>
      </c>
      <c r="C50" s="14">
        <v>104</v>
      </c>
      <c r="D50" s="15">
        <v>43136</v>
      </c>
      <c r="E50" s="22">
        <v>8424</v>
      </c>
      <c r="F50" s="16">
        <v>3105.01</v>
      </c>
      <c r="G50" s="25" t="s">
        <v>63</v>
      </c>
    </row>
    <row r="51" spans="1:7">
      <c r="A51" s="14" t="s">
        <v>576</v>
      </c>
      <c r="B51" s="14" t="s">
        <v>130</v>
      </c>
      <c r="C51" s="14">
        <v>151</v>
      </c>
      <c r="D51" s="15" t="s">
        <v>781</v>
      </c>
      <c r="E51" s="22">
        <v>8502</v>
      </c>
      <c r="F51" s="16">
        <v>2070.0100000000002</v>
      </c>
      <c r="G51" s="25" t="s">
        <v>63</v>
      </c>
    </row>
    <row r="52" spans="1:7">
      <c r="A52" s="14" t="s">
        <v>536</v>
      </c>
      <c r="B52" s="22" t="s">
        <v>25</v>
      </c>
      <c r="C52" s="14">
        <v>101</v>
      </c>
      <c r="D52" s="15">
        <v>43124</v>
      </c>
      <c r="E52" s="22">
        <v>16403</v>
      </c>
      <c r="F52" s="16">
        <v>13.94</v>
      </c>
      <c r="G52" s="25" t="s">
        <v>63</v>
      </c>
    </row>
    <row r="53" spans="1:7">
      <c r="A53" s="14" t="s">
        <v>536</v>
      </c>
      <c r="B53" s="22" t="s">
        <v>25</v>
      </c>
      <c r="C53" s="14">
        <v>122</v>
      </c>
      <c r="D53" s="15">
        <v>43153</v>
      </c>
      <c r="E53" s="22">
        <v>17041</v>
      </c>
      <c r="F53" s="16">
        <v>751.84</v>
      </c>
      <c r="G53" s="25" t="s">
        <v>63</v>
      </c>
    </row>
    <row r="54" spans="1:7">
      <c r="A54" s="14" t="s">
        <v>539</v>
      </c>
      <c r="B54" s="22" t="s">
        <v>23</v>
      </c>
      <c r="C54" s="14">
        <v>188</v>
      </c>
      <c r="D54" s="15">
        <v>43166</v>
      </c>
      <c r="E54" s="22">
        <v>2489</v>
      </c>
      <c r="F54" s="16">
        <v>1763.7</v>
      </c>
      <c r="G54" s="25" t="s">
        <v>63</v>
      </c>
    </row>
    <row r="55" spans="1:7">
      <c r="A55" s="14" t="s">
        <v>513</v>
      </c>
      <c r="B55" s="14" t="s">
        <v>261</v>
      </c>
      <c r="C55" s="14">
        <v>133</v>
      </c>
      <c r="D55" s="15">
        <v>43146</v>
      </c>
      <c r="E55" s="22">
        <v>870</v>
      </c>
      <c r="F55" s="16">
        <v>2089.8000000000002</v>
      </c>
      <c r="G55" s="25" t="s">
        <v>63</v>
      </c>
    </row>
    <row r="56" spans="1:7">
      <c r="A56" s="14" t="s">
        <v>513</v>
      </c>
      <c r="B56" s="14" t="s">
        <v>751</v>
      </c>
      <c r="C56" s="14">
        <v>189</v>
      </c>
      <c r="D56" s="15">
        <v>43167</v>
      </c>
      <c r="E56" s="22">
        <v>189</v>
      </c>
      <c r="F56" s="16">
        <v>2089.8000000000002</v>
      </c>
      <c r="G56" s="25" t="s">
        <v>63</v>
      </c>
    </row>
    <row r="57" spans="1:7">
      <c r="A57" s="14" t="s">
        <v>513</v>
      </c>
      <c r="B57" s="14" t="s">
        <v>752</v>
      </c>
      <c r="C57" s="14">
        <v>134</v>
      </c>
      <c r="D57" s="15">
        <v>43147</v>
      </c>
      <c r="E57" s="22">
        <v>893</v>
      </c>
      <c r="F57" s="16">
        <v>696.5</v>
      </c>
      <c r="G57" s="25" t="s">
        <v>63</v>
      </c>
    </row>
    <row r="58" spans="1:7">
      <c r="A58" s="14" t="s">
        <v>507</v>
      </c>
      <c r="B58" s="14" t="s">
        <v>211</v>
      </c>
      <c r="C58" s="14">
        <v>179</v>
      </c>
      <c r="D58" s="15">
        <v>43165</v>
      </c>
      <c r="E58" s="22">
        <v>14902</v>
      </c>
      <c r="F58" s="16">
        <v>996.97</v>
      </c>
      <c r="G58" s="25" t="s">
        <v>63</v>
      </c>
    </row>
    <row r="59" spans="1:7">
      <c r="A59" s="14" t="s">
        <v>507</v>
      </c>
      <c r="B59" s="14" t="s">
        <v>211</v>
      </c>
      <c r="C59" s="14">
        <v>178</v>
      </c>
      <c r="D59" s="15">
        <v>43165</v>
      </c>
      <c r="E59" s="22">
        <v>14903</v>
      </c>
      <c r="F59" s="16">
        <v>938.29</v>
      </c>
      <c r="G59" s="25" t="s">
        <v>63</v>
      </c>
    </row>
    <row r="60" spans="1:7">
      <c r="A60" s="14" t="s">
        <v>509</v>
      </c>
      <c r="B60" s="14" t="s">
        <v>411</v>
      </c>
      <c r="C60" s="14">
        <v>195</v>
      </c>
      <c r="D60" s="15">
        <v>43165</v>
      </c>
      <c r="E60" s="22">
        <v>2806</v>
      </c>
      <c r="F60" s="16">
        <v>7412.6</v>
      </c>
      <c r="G60" s="25" t="s">
        <v>63</v>
      </c>
    </row>
    <row r="61" spans="1:7">
      <c r="A61" s="14" t="s">
        <v>782</v>
      </c>
      <c r="B61" s="14" t="s">
        <v>783</v>
      </c>
      <c r="C61" s="14">
        <v>201</v>
      </c>
      <c r="D61" s="15">
        <v>43168</v>
      </c>
      <c r="E61" s="22">
        <v>2177</v>
      </c>
      <c r="F61" s="16">
        <v>529.95000000000005</v>
      </c>
      <c r="G61" s="25" t="s">
        <v>63</v>
      </c>
    </row>
    <row r="62" spans="1:7" s="40" customFormat="1">
      <c r="A62" s="2"/>
      <c r="B62" s="2"/>
      <c r="C62" s="2"/>
      <c r="D62" s="2"/>
      <c r="E62" s="2"/>
      <c r="F62" s="10"/>
      <c r="G62" s="26"/>
    </row>
    <row r="63" spans="1:7">
      <c r="A63" s="2"/>
      <c r="B63" s="2"/>
      <c r="C63" s="2"/>
      <c r="D63" s="2"/>
      <c r="E63" s="2"/>
      <c r="F63" s="10"/>
      <c r="G63" s="26" t="s">
        <v>233</v>
      </c>
    </row>
    <row r="64" spans="1:7" ht="15.75">
      <c r="A64" s="58" t="s">
        <v>732</v>
      </c>
      <c r="B64" s="59"/>
      <c r="C64" s="59"/>
      <c r="D64" s="59"/>
      <c r="E64" s="59"/>
      <c r="F64" s="59"/>
      <c r="G64" s="60"/>
    </row>
    <row r="65" spans="1:7" ht="25.5">
      <c r="A65" s="3" t="s">
        <v>0</v>
      </c>
      <c r="B65" s="3" t="s">
        <v>1</v>
      </c>
      <c r="C65" s="3" t="s">
        <v>2</v>
      </c>
      <c r="D65" s="3" t="s">
        <v>3</v>
      </c>
      <c r="E65" s="3" t="s">
        <v>4</v>
      </c>
      <c r="F65" s="9" t="s">
        <v>5</v>
      </c>
      <c r="G65" s="4" t="s">
        <v>6</v>
      </c>
    </row>
    <row r="66" spans="1:7">
      <c r="A66" s="14" t="s">
        <v>774</v>
      </c>
      <c r="B66" s="14" t="s">
        <v>775</v>
      </c>
      <c r="C66" s="14">
        <v>105</v>
      </c>
      <c r="D66" s="15">
        <v>43137</v>
      </c>
      <c r="E66" s="22">
        <v>937</v>
      </c>
      <c r="F66" s="16">
        <v>600</v>
      </c>
      <c r="G66" s="25" t="s">
        <v>63</v>
      </c>
    </row>
    <row r="67" spans="1:7">
      <c r="A67" s="14" t="s">
        <v>465</v>
      </c>
      <c r="B67" s="14">
        <v>110245</v>
      </c>
      <c r="C67" s="14">
        <v>135</v>
      </c>
      <c r="D67" s="15">
        <v>43145</v>
      </c>
      <c r="E67" s="22">
        <v>812686</v>
      </c>
      <c r="F67" s="16">
        <v>3072.72</v>
      </c>
      <c r="G67" s="25" t="s">
        <v>63</v>
      </c>
    </row>
    <row r="68" spans="1:7">
      <c r="A68" s="14" t="s">
        <v>465</v>
      </c>
      <c r="B68" s="14">
        <v>110245</v>
      </c>
      <c r="C68" s="14">
        <v>136</v>
      </c>
      <c r="D68" s="15">
        <v>43145</v>
      </c>
      <c r="E68" s="22">
        <v>806126</v>
      </c>
      <c r="F68" s="16">
        <v>151.85</v>
      </c>
      <c r="G68" s="25" t="s">
        <v>63</v>
      </c>
    </row>
    <row r="69" spans="1:7">
      <c r="A69" s="14" t="s">
        <v>536</v>
      </c>
      <c r="B69" s="22" t="s">
        <v>25</v>
      </c>
      <c r="C69" s="14">
        <v>119</v>
      </c>
      <c r="D69" s="15">
        <v>43147</v>
      </c>
      <c r="E69" s="22">
        <v>16816</v>
      </c>
      <c r="F69" s="16">
        <v>126.07</v>
      </c>
      <c r="G69" s="25" t="s">
        <v>63</v>
      </c>
    </row>
    <row r="70" spans="1:7">
      <c r="A70" s="14" t="s">
        <v>536</v>
      </c>
      <c r="B70" s="22" t="s">
        <v>25</v>
      </c>
      <c r="C70" s="14">
        <v>100</v>
      </c>
      <c r="D70" s="15">
        <v>43124</v>
      </c>
      <c r="E70" s="22">
        <v>16462</v>
      </c>
      <c r="F70" s="16">
        <v>154.77000000000001</v>
      </c>
      <c r="G70" s="25" t="s">
        <v>63</v>
      </c>
    </row>
    <row r="71" spans="1:7">
      <c r="A71" s="14" t="s">
        <v>718</v>
      </c>
      <c r="B71" s="14" t="s">
        <v>238</v>
      </c>
      <c r="C71" s="14">
        <v>158</v>
      </c>
      <c r="D71" s="15">
        <v>43160</v>
      </c>
      <c r="E71" s="22">
        <v>27277544</v>
      </c>
      <c r="F71" s="16">
        <v>3800</v>
      </c>
      <c r="G71" s="25" t="s">
        <v>63</v>
      </c>
    </row>
    <row r="72" spans="1:7">
      <c r="A72" s="14" t="s">
        <v>516</v>
      </c>
      <c r="B72" s="14" t="s">
        <v>81</v>
      </c>
      <c r="C72" s="14">
        <v>99</v>
      </c>
      <c r="D72" s="15">
        <v>43131</v>
      </c>
      <c r="E72" s="22">
        <v>9239</v>
      </c>
      <c r="F72" s="16">
        <v>1547.41</v>
      </c>
      <c r="G72" s="25" t="s">
        <v>63</v>
      </c>
    </row>
    <row r="73" spans="1:7">
      <c r="A73" s="14" t="s">
        <v>507</v>
      </c>
      <c r="B73" s="14" t="s">
        <v>211</v>
      </c>
      <c r="C73" s="14">
        <v>97</v>
      </c>
      <c r="D73" s="15">
        <v>43131</v>
      </c>
      <c r="E73" s="22">
        <v>14070</v>
      </c>
      <c r="F73" s="16">
        <v>825.73</v>
      </c>
      <c r="G73" s="25" t="s">
        <v>63</v>
      </c>
    </row>
    <row r="74" spans="1:7" s="39" customFormat="1">
      <c r="A74" s="14" t="s">
        <v>507</v>
      </c>
      <c r="B74" s="14" t="s">
        <v>211</v>
      </c>
      <c r="C74" s="14">
        <v>136</v>
      </c>
      <c r="D74" s="15">
        <v>43151</v>
      </c>
      <c r="E74" s="22">
        <v>14381</v>
      </c>
      <c r="F74" s="16">
        <v>903.67</v>
      </c>
      <c r="G74" s="25" t="s">
        <v>63</v>
      </c>
    </row>
    <row r="75" spans="1:7" s="40" customFormat="1">
      <c r="A75" s="14" t="s">
        <v>787</v>
      </c>
      <c r="B75" s="14" t="s">
        <v>512</v>
      </c>
      <c r="C75" s="14">
        <v>197</v>
      </c>
      <c r="D75" s="15">
        <v>43158</v>
      </c>
      <c r="E75" s="22">
        <v>6015</v>
      </c>
      <c r="F75" s="16">
        <v>323.12</v>
      </c>
      <c r="G75" s="25" t="s">
        <v>63</v>
      </c>
    </row>
    <row r="76" spans="1:7" s="40" customFormat="1">
      <c r="A76" s="14" t="s">
        <v>788</v>
      </c>
      <c r="B76" s="14" t="s">
        <v>701</v>
      </c>
      <c r="C76" s="14">
        <v>173</v>
      </c>
      <c r="D76" s="15">
        <v>43159</v>
      </c>
      <c r="E76" s="22">
        <v>42953</v>
      </c>
      <c r="F76" s="16">
        <v>146.5</v>
      </c>
      <c r="G76" s="25" t="s">
        <v>63</v>
      </c>
    </row>
    <row r="77" spans="1:7" s="40" customFormat="1">
      <c r="A77" s="14" t="s">
        <v>789</v>
      </c>
      <c r="B77" s="14" t="s">
        <v>225</v>
      </c>
      <c r="C77" s="14">
        <v>103</v>
      </c>
      <c r="D77" s="15">
        <v>43131</v>
      </c>
      <c r="E77" s="22">
        <v>482</v>
      </c>
      <c r="F77" s="16">
        <v>2025</v>
      </c>
      <c r="G77" s="25" t="s">
        <v>63</v>
      </c>
    </row>
    <row r="78" spans="1:7" s="40" customFormat="1">
      <c r="A78" s="14" t="s">
        <v>789</v>
      </c>
      <c r="B78" s="14" t="s">
        <v>225</v>
      </c>
      <c r="C78" s="14">
        <v>98</v>
      </c>
      <c r="D78" s="15">
        <v>43125</v>
      </c>
      <c r="E78" s="22">
        <v>483</v>
      </c>
      <c r="F78" s="16">
        <v>2048</v>
      </c>
      <c r="G78" s="25" t="s">
        <v>63</v>
      </c>
    </row>
    <row r="79" spans="1:7" s="40" customFormat="1">
      <c r="A79" s="14" t="s">
        <v>366</v>
      </c>
      <c r="B79" s="14" t="s">
        <v>367</v>
      </c>
      <c r="C79" s="14">
        <v>130</v>
      </c>
      <c r="D79" s="15">
        <v>43147</v>
      </c>
      <c r="E79" s="22">
        <v>2596</v>
      </c>
      <c r="F79" s="16">
        <v>1414.5</v>
      </c>
      <c r="G79" s="25" t="s">
        <v>63</v>
      </c>
    </row>
    <row r="80" spans="1:7" s="40" customFormat="1">
      <c r="A80" s="14" t="s">
        <v>498</v>
      </c>
      <c r="B80" s="14" t="s">
        <v>157</v>
      </c>
      <c r="C80" s="14">
        <v>147</v>
      </c>
      <c r="D80" s="15">
        <v>43157</v>
      </c>
      <c r="E80" s="22">
        <v>19571</v>
      </c>
      <c r="F80" s="16">
        <v>528.6</v>
      </c>
      <c r="G80" s="25" t="s">
        <v>63</v>
      </c>
    </row>
    <row r="81" spans="1:7" s="40" customFormat="1">
      <c r="A81" s="14" t="s">
        <v>790</v>
      </c>
      <c r="B81" s="14" t="s">
        <v>791</v>
      </c>
      <c r="C81" s="14">
        <v>149</v>
      </c>
      <c r="D81" s="15">
        <v>43152</v>
      </c>
      <c r="E81" s="22">
        <v>5000</v>
      </c>
      <c r="F81" s="16">
        <v>1313.85</v>
      </c>
      <c r="G81" s="25" t="s">
        <v>63</v>
      </c>
    </row>
    <row r="82" spans="1:7" s="40" customFormat="1">
      <c r="A82" s="14" t="s">
        <v>792</v>
      </c>
      <c r="B82" s="14" t="s">
        <v>793</v>
      </c>
      <c r="C82" s="14">
        <v>175</v>
      </c>
      <c r="D82" s="15">
        <v>43167</v>
      </c>
      <c r="E82" s="22">
        <v>3270</v>
      </c>
      <c r="F82" s="16">
        <v>705.94</v>
      </c>
      <c r="G82" s="25" t="s">
        <v>63</v>
      </c>
    </row>
    <row r="83" spans="1:7" s="40" customFormat="1">
      <c r="A83" s="14" t="s">
        <v>492</v>
      </c>
      <c r="B83" s="14" t="s">
        <v>614</v>
      </c>
      <c r="C83" s="14">
        <v>198</v>
      </c>
      <c r="D83" s="15">
        <v>43165</v>
      </c>
      <c r="E83" s="22">
        <v>5458</v>
      </c>
      <c r="F83" s="16">
        <v>250</v>
      </c>
      <c r="G83" s="25" t="s">
        <v>63</v>
      </c>
    </row>
    <row r="84" spans="1:7" s="40" customFormat="1">
      <c r="A84" s="14" t="s">
        <v>794</v>
      </c>
      <c r="B84" s="14" t="s">
        <v>161</v>
      </c>
      <c r="C84" s="14">
        <v>199</v>
      </c>
      <c r="D84" s="15">
        <v>43165</v>
      </c>
      <c r="E84" s="22">
        <v>17318</v>
      </c>
      <c r="F84" s="16">
        <v>810</v>
      </c>
      <c r="G84" s="25" t="s">
        <v>63</v>
      </c>
    </row>
    <row r="85" spans="1:7" s="40" customFormat="1">
      <c r="A85" s="2"/>
      <c r="B85" s="2"/>
      <c r="C85" s="2"/>
      <c r="D85" s="2"/>
      <c r="E85" s="2"/>
      <c r="F85" s="10"/>
      <c r="G85" s="26"/>
    </row>
    <row r="86" spans="1:7">
      <c r="A86" s="2"/>
      <c r="B86" s="2"/>
      <c r="C86" s="2"/>
      <c r="D86" s="2"/>
      <c r="E86" s="2"/>
      <c r="F86" s="10"/>
      <c r="G86" s="26"/>
    </row>
    <row r="87" spans="1:7" ht="15.75">
      <c r="A87" s="58" t="s">
        <v>624</v>
      </c>
      <c r="B87" s="59"/>
      <c r="C87" s="59"/>
      <c r="D87" s="59"/>
      <c r="E87" s="59"/>
      <c r="F87" s="59"/>
      <c r="G87" s="60"/>
    </row>
    <row r="88" spans="1:7" ht="25.5">
      <c r="A88" s="3" t="s">
        <v>0</v>
      </c>
      <c r="B88" s="3" t="s">
        <v>1</v>
      </c>
      <c r="C88" s="3" t="s">
        <v>2</v>
      </c>
      <c r="D88" s="3" t="s">
        <v>3</v>
      </c>
      <c r="E88" s="3" t="s">
        <v>4</v>
      </c>
      <c r="F88" s="9" t="s">
        <v>5</v>
      </c>
      <c r="G88" s="4" t="s">
        <v>6</v>
      </c>
    </row>
    <row r="89" spans="1:7">
      <c r="A89" s="14" t="s">
        <v>772</v>
      </c>
      <c r="B89" s="14" t="s">
        <v>307</v>
      </c>
      <c r="C89" s="14">
        <v>150</v>
      </c>
      <c r="D89" s="15">
        <v>43151</v>
      </c>
      <c r="E89" s="22">
        <v>1657</v>
      </c>
      <c r="F89" s="16">
        <v>812.5</v>
      </c>
      <c r="G89" s="25" t="s">
        <v>63</v>
      </c>
    </row>
    <row r="90" spans="1:7">
      <c r="A90" s="14" t="s">
        <v>770</v>
      </c>
      <c r="B90" s="14" t="s">
        <v>771</v>
      </c>
      <c r="C90" s="14">
        <v>144</v>
      </c>
      <c r="D90" s="15">
        <v>43146</v>
      </c>
      <c r="E90" s="22">
        <v>5196</v>
      </c>
      <c r="F90" s="16">
        <v>243.92</v>
      </c>
      <c r="G90" s="25" t="s">
        <v>63</v>
      </c>
    </row>
    <row r="91" spans="1:7">
      <c r="A91" s="14" t="s">
        <v>764</v>
      </c>
      <c r="B91" s="14" t="s">
        <v>765</v>
      </c>
      <c r="C91" s="14">
        <v>131</v>
      </c>
      <c r="D91" s="15">
        <v>43137</v>
      </c>
      <c r="E91" s="22">
        <v>5396</v>
      </c>
      <c r="F91" s="16">
        <v>135.63999999999999</v>
      </c>
      <c r="G91" s="25" t="s">
        <v>63</v>
      </c>
    </row>
    <row r="92" spans="1:7">
      <c r="A92" s="14" t="s">
        <v>766</v>
      </c>
      <c r="B92" s="14" t="s">
        <v>767</v>
      </c>
      <c r="C92" s="14">
        <v>142</v>
      </c>
      <c r="D92" s="15">
        <v>43147</v>
      </c>
      <c r="E92" s="22">
        <v>3263</v>
      </c>
      <c r="F92" s="16">
        <v>329.72</v>
      </c>
      <c r="G92" s="25" t="s">
        <v>63</v>
      </c>
    </row>
    <row r="93" spans="1:7">
      <c r="A93" s="14" t="s">
        <v>768</v>
      </c>
      <c r="B93" s="14" t="s">
        <v>769</v>
      </c>
      <c r="C93" s="14">
        <v>143</v>
      </c>
      <c r="D93" s="15">
        <v>43137</v>
      </c>
      <c r="E93" s="22">
        <v>2582</v>
      </c>
      <c r="F93" s="16">
        <v>359.1</v>
      </c>
      <c r="G93" s="25" t="s">
        <v>63</v>
      </c>
    </row>
    <row r="94" spans="1:7" s="36" customFormat="1">
      <c r="A94" s="14" t="s">
        <v>463</v>
      </c>
      <c r="B94" s="14" t="s">
        <v>78</v>
      </c>
      <c r="C94" s="14">
        <v>206</v>
      </c>
      <c r="D94" s="15">
        <v>43175</v>
      </c>
      <c r="E94" s="22" t="s">
        <v>784</v>
      </c>
      <c r="F94" s="16">
        <v>650.21</v>
      </c>
      <c r="G94" s="25" t="s">
        <v>63</v>
      </c>
    </row>
    <row r="95" spans="1:7" s="36" customFormat="1">
      <c r="A95" s="14" t="s">
        <v>785</v>
      </c>
      <c r="B95" s="14" t="s">
        <v>786</v>
      </c>
      <c r="C95" s="14">
        <v>174</v>
      </c>
      <c r="D95" s="15">
        <v>43157</v>
      </c>
      <c r="E95" s="22">
        <v>12898</v>
      </c>
      <c r="F95" s="16">
        <v>582.25</v>
      </c>
      <c r="G95" s="25" t="s">
        <v>63</v>
      </c>
    </row>
    <row r="96" spans="1:7" s="36" customFormat="1">
      <c r="A96" s="14" t="s">
        <v>554</v>
      </c>
      <c r="B96" s="14" t="s">
        <v>222</v>
      </c>
      <c r="C96" s="14">
        <v>210</v>
      </c>
      <c r="D96" s="15">
        <v>43166</v>
      </c>
      <c r="E96" s="22">
        <v>5158</v>
      </c>
      <c r="F96" s="16">
        <v>2061.2399999999998</v>
      </c>
      <c r="G96" s="25" t="s">
        <v>63</v>
      </c>
    </row>
    <row r="97" spans="1:7" s="40" customFormat="1">
      <c r="A97" s="2"/>
      <c r="B97" s="2"/>
      <c r="C97" s="2"/>
      <c r="D97" s="2"/>
      <c r="E97" s="2"/>
      <c r="F97" s="10"/>
      <c r="G97" s="26"/>
    </row>
    <row r="98" spans="1:7">
      <c r="A98" s="2" t="s">
        <v>233</v>
      </c>
      <c r="B98" s="2"/>
      <c r="C98" s="2"/>
      <c r="D98" s="2"/>
      <c r="E98" s="2"/>
      <c r="F98" s="10"/>
      <c r="G98" s="26"/>
    </row>
    <row r="99" spans="1:7" ht="15.75">
      <c r="A99" s="58" t="s">
        <v>204</v>
      </c>
      <c r="B99" s="59"/>
      <c r="C99" s="59"/>
      <c r="D99" s="59"/>
      <c r="E99" s="59"/>
      <c r="F99" s="59"/>
      <c r="G99" s="60"/>
    </row>
    <row r="100" spans="1:7" ht="25.5">
      <c r="A100" s="3" t="s">
        <v>0</v>
      </c>
      <c r="B100" s="3" t="s">
        <v>1</v>
      </c>
      <c r="C100" s="3" t="s">
        <v>2</v>
      </c>
      <c r="D100" s="3" t="s">
        <v>3</v>
      </c>
      <c r="E100" s="3" t="s">
        <v>4</v>
      </c>
      <c r="F100" s="9" t="s">
        <v>5</v>
      </c>
      <c r="G100" s="4" t="s">
        <v>6</v>
      </c>
    </row>
    <row r="101" spans="1:7">
      <c r="A101" s="14" t="s">
        <v>483</v>
      </c>
      <c r="B101" s="14" t="s">
        <v>484</v>
      </c>
      <c r="C101" s="14">
        <v>113</v>
      </c>
      <c r="D101" s="15">
        <v>43151</v>
      </c>
      <c r="E101" s="14">
        <v>4062017</v>
      </c>
      <c r="F101" s="16">
        <v>443.46</v>
      </c>
      <c r="G101" s="25" t="s">
        <v>63</v>
      </c>
    </row>
    <row r="102" spans="1:7">
      <c r="A102" s="14" t="s">
        <v>483</v>
      </c>
      <c r="B102" s="14" t="s">
        <v>484</v>
      </c>
      <c r="C102" s="14">
        <v>107</v>
      </c>
      <c r="D102" s="15">
        <v>43137</v>
      </c>
      <c r="E102" s="14">
        <v>390928</v>
      </c>
      <c r="F102" s="16">
        <v>104.34</v>
      </c>
      <c r="G102" s="25" t="s">
        <v>63</v>
      </c>
    </row>
    <row r="103" spans="1:7">
      <c r="A103" s="14" t="s">
        <v>485</v>
      </c>
      <c r="B103" s="14" t="s">
        <v>99</v>
      </c>
      <c r="C103" s="14">
        <v>47</v>
      </c>
      <c r="D103" s="15">
        <v>43118</v>
      </c>
      <c r="E103" s="14">
        <v>577697</v>
      </c>
      <c r="F103" s="16">
        <v>111.87</v>
      </c>
      <c r="G103" s="25" t="s">
        <v>63</v>
      </c>
    </row>
    <row r="104" spans="1:7">
      <c r="A104" s="14" t="s">
        <v>485</v>
      </c>
      <c r="B104" s="14" t="s">
        <v>99</v>
      </c>
      <c r="C104" s="14">
        <v>64</v>
      </c>
      <c r="D104" s="15">
        <v>43125</v>
      </c>
      <c r="E104" s="14">
        <v>577698</v>
      </c>
      <c r="F104" s="16">
        <v>109.91</v>
      </c>
      <c r="G104" s="25" t="s">
        <v>63</v>
      </c>
    </row>
    <row r="105" spans="1:7">
      <c r="A105" s="14" t="s">
        <v>486</v>
      </c>
      <c r="B105" s="14" t="s">
        <v>101</v>
      </c>
      <c r="C105" s="14">
        <v>65</v>
      </c>
      <c r="D105" s="15">
        <v>43125</v>
      </c>
      <c r="E105" s="14">
        <v>577879</v>
      </c>
      <c r="F105" s="16">
        <v>206.93</v>
      </c>
      <c r="G105" s="25" t="s">
        <v>63</v>
      </c>
    </row>
    <row r="106" spans="1:7">
      <c r="A106" s="14" t="s">
        <v>486</v>
      </c>
      <c r="B106" s="14" t="s">
        <v>101</v>
      </c>
      <c r="C106" s="14">
        <v>46</v>
      </c>
      <c r="D106" s="15">
        <v>43118</v>
      </c>
      <c r="E106" s="14">
        <v>577878</v>
      </c>
      <c r="F106" s="16">
        <v>148.02000000000001</v>
      </c>
      <c r="G106" s="25" t="s">
        <v>63</v>
      </c>
    </row>
    <row r="107" spans="1:7">
      <c r="A107" s="14" t="s">
        <v>486</v>
      </c>
      <c r="B107" s="14" t="s">
        <v>101</v>
      </c>
      <c r="C107" s="14">
        <v>1132</v>
      </c>
      <c r="D107" s="15">
        <v>43080</v>
      </c>
      <c r="E107" s="14">
        <v>577690</v>
      </c>
      <c r="F107" s="16">
        <v>341.85</v>
      </c>
      <c r="G107" s="25" t="s">
        <v>63</v>
      </c>
    </row>
    <row r="108" spans="1:7" s="36" customFormat="1">
      <c r="A108" s="14" t="s">
        <v>486</v>
      </c>
      <c r="B108" s="14" t="s">
        <v>101</v>
      </c>
      <c r="C108" s="14">
        <v>115</v>
      </c>
      <c r="D108" s="15">
        <v>43153</v>
      </c>
      <c r="E108" s="14">
        <v>406241</v>
      </c>
      <c r="F108" s="16">
        <v>192.47</v>
      </c>
      <c r="G108" s="25" t="s">
        <v>63</v>
      </c>
    </row>
    <row r="109" spans="1:7" s="36" customFormat="1">
      <c r="A109" s="14" t="s">
        <v>486</v>
      </c>
      <c r="B109" s="14" t="s">
        <v>101</v>
      </c>
      <c r="C109" s="14">
        <v>108</v>
      </c>
      <c r="D109" s="15">
        <v>43136</v>
      </c>
      <c r="E109" s="14">
        <v>577880</v>
      </c>
      <c r="F109" s="16">
        <v>172.2</v>
      </c>
      <c r="G109" s="25" t="s">
        <v>63</v>
      </c>
    </row>
    <row r="110" spans="1:7" s="36" customFormat="1">
      <c r="A110" s="14" t="s">
        <v>486</v>
      </c>
      <c r="B110" s="14" t="s">
        <v>101</v>
      </c>
      <c r="C110" s="14">
        <v>108</v>
      </c>
      <c r="D110" s="15">
        <v>43137</v>
      </c>
      <c r="E110" s="14">
        <v>30915</v>
      </c>
      <c r="F110" s="16">
        <f>303.11-172.2</f>
        <v>130.91000000000003</v>
      </c>
      <c r="G110" s="25" t="s">
        <v>63</v>
      </c>
    </row>
    <row r="111" spans="1:7">
      <c r="A111" s="14" t="s">
        <v>485</v>
      </c>
      <c r="B111" s="14" t="s">
        <v>99</v>
      </c>
      <c r="C111" s="14">
        <v>109</v>
      </c>
      <c r="D111" s="15">
        <v>43136</v>
      </c>
      <c r="E111" s="14">
        <v>577871</v>
      </c>
      <c r="F111" s="16">
        <v>85.98</v>
      </c>
      <c r="G111" s="25" t="s">
        <v>63</v>
      </c>
    </row>
    <row r="112" spans="1:7">
      <c r="A112" s="14" t="s">
        <v>485</v>
      </c>
      <c r="B112" s="14" t="s">
        <v>99</v>
      </c>
      <c r="C112" s="14">
        <v>109</v>
      </c>
      <c r="D112" s="15">
        <v>43137</v>
      </c>
      <c r="E112" s="14">
        <v>577872</v>
      </c>
      <c r="F112" s="16">
        <v>99.17</v>
      </c>
      <c r="G112" s="25" t="s">
        <v>63</v>
      </c>
    </row>
    <row r="113" spans="1:7">
      <c r="A113" s="14" t="s">
        <v>485</v>
      </c>
      <c r="B113" s="14" t="s">
        <v>99</v>
      </c>
      <c r="C113" s="14">
        <v>1134</v>
      </c>
      <c r="D113" s="15">
        <v>43080</v>
      </c>
      <c r="E113" s="14">
        <v>577399</v>
      </c>
      <c r="F113" s="16">
        <v>120.66</v>
      </c>
      <c r="G113" s="25" t="s">
        <v>63</v>
      </c>
    </row>
    <row r="114" spans="1:7">
      <c r="A114" s="14" t="s">
        <v>483</v>
      </c>
      <c r="B114" s="14" t="s">
        <v>484</v>
      </c>
      <c r="C114" s="14">
        <v>1137</v>
      </c>
      <c r="D114" s="15">
        <v>43080</v>
      </c>
      <c r="E114" s="14">
        <v>577686</v>
      </c>
      <c r="F114" s="16">
        <v>104.35</v>
      </c>
      <c r="G114" s="25" t="s">
        <v>63</v>
      </c>
    </row>
    <row r="115" spans="1:7" s="35" customFormat="1">
      <c r="A115" s="14" t="s">
        <v>483</v>
      </c>
      <c r="B115" s="14" t="s">
        <v>763</v>
      </c>
      <c r="C115" s="14">
        <v>1037</v>
      </c>
      <c r="D115" s="15">
        <v>43062</v>
      </c>
      <c r="E115" s="14">
        <v>577684</v>
      </c>
      <c r="F115" s="16">
        <v>328.38</v>
      </c>
      <c r="G115" s="25" t="s">
        <v>63</v>
      </c>
    </row>
    <row r="116" spans="1:7">
      <c r="A116" s="14" t="s">
        <v>762</v>
      </c>
      <c r="B116" s="14" t="s">
        <v>761</v>
      </c>
      <c r="C116" s="14">
        <v>116</v>
      </c>
      <c r="D116" s="15">
        <v>43153</v>
      </c>
      <c r="E116" s="14">
        <v>31848</v>
      </c>
      <c r="F116" s="16">
        <v>4674.79</v>
      </c>
      <c r="G116" s="25" t="s">
        <v>63</v>
      </c>
    </row>
    <row r="117" spans="1:7" s="34" customFormat="1">
      <c r="A117" s="14" t="s">
        <v>577</v>
      </c>
      <c r="B117" s="14" t="s">
        <v>94</v>
      </c>
      <c r="C117" s="14">
        <v>117</v>
      </c>
      <c r="D117" s="15">
        <v>43153</v>
      </c>
      <c r="E117" s="14">
        <v>673464</v>
      </c>
      <c r="F117" s="16">
        <v>4145.57</v>
      </c>
      <c r="G117" s="25" t="s">
        <v>63</v>
      </c>
    </row>
    <row r="118" spans="1:7" s="34" customFormat="1">
      <c r="A118" s="14" t="s">
        <v>516</v>
      </c>
      <c r="B118" s="14" t="s">
        <v>81</v>
      </c>
      <c r="C118" s="14">
        <v>27</v>
      </c>
      <c r="D118" s="15">
        <v>43112</v>
      </c>
      <c r="E118" s="14">
        <v>9197</v>
      </c>
      <c r="F118" s="16">
        <v>514.59</v>
      </c>
      <c r="G118" s="25" t="s">
        <v>63</v>
      </c>
    </row>
    <row r="119" spans="1:7" s="34" customFormat="1">
      <c r="A119" s="14" t="s">
        <v>483</v>
      </c>
      <c r="B119" s="14" t="s">
        <v>763</v>
      </c>
      <c r="C119" s="14">
        <v>48</v>
      </c>
      <c r="D119" s="15">
        <v>43117</v>
      </c>
      <c r="E119" s="14">
        <v>370097</v>
      </c>
      <c r="F119" s="16">
        <v>439.65</v>
      </c>
      <c r="G119" s="25" t="s">
        <v>63</v>
      </c>
    </row>
    <row r="120" spans="1:7" s="34" customFormat="1">
      <c r="A120" s="14" t="s">
        <v>483</v>
      </c>
      <c r="B120" s="14" t="s">
        <v>763</v>
      </c>
      <c r="C120" s="14">
        <v>63</v>
      </c>
      <c r="D120" s="15">
        <v>43124</v>
      </c>
      <c r="E120" s="14">
        <v>377099</v>
      </c>
      <c r="F120" s="16">
        <v>104.34</v>
      </c>
      <c r="G120" s="25" t="s">
        <v>63</v>
      </c>
    </row>
    <row r="121" spans="1:7" s="36" customFormat="1">
      <c r="A121" s="14" t="s">
        <v>485</v>
      </c>
      <c r="B121" s="14" t="s">
        <v>99</v>
      </c>
      <c r="C121" s="14">
        <v>114</v>
      </c>
      <c r="D121" s="15">
        <v>43153</v>
      </c>
      <c r="E121" s="14">
        <v>577874</v>
      </c>
      <c r="F121" s="16">
        <v>45.43</v>
      </c>
      <c r="G121" s="25" t="s">
        <v>63</v>
      </c>
    </row>
    <row r="122" spans="1:7" s="36" customFormat="1">
      <c r="A122" s="14" t="s">
        <v>537</v>
      </c>
      <c r="B122" s="22" t="s">
        <v>87</v>
      </c>
      <c r="C122" s="14">
        <v>49</v>
      </c>
      <c r="D122" s="15">
        <v>43118</v>
      </c>
      <c r="E122" s="14">
        <v>7932</v>
      </c>
      <c r="F122" s="16">
        <v>232.8</v>
      </c>
      <c r="G122" s="25" t="s">
        <v>63</v>
      </c>
    </row>
    <row r="123" spans="1:7" s="36" customFormat="1">
      <c r="A123" s="14" t="s">
        <v>536</v>
      </c>
      <c r="B123" s="22" t="s">
        <v>25</v>
      </c>
      <c r="C123" s="14">
        <v>1099</v>
      </c>
      <c r="D123" s="15">
        <v>43440</v>
      </c>
      <c r="E123" s="14">
        <v>15874</v>
      </c>
      <c r="F123" s="16">
        <v>448.96</v>
      </c>
      <c r="G123" s="25" t="s">
        <v>63</v>
      </c>
    </row>
    <row r="124" spans="1:7" s="36" customFormat="1">
      <c r="A124" s="25"/>
      <c r="B124" s="25"/>
      <c r="C124" s="25"/>
      <c r="D124" s="25"/>
      <c r="E124" s="25"/>
      <c r="F124" s="25"/>
      <c r="G124" s="25"/>
    </row>
    <row r="125" spans="1:7" s="37" customFormat="1">
      <c r="A125" s="2"/>
      <c r="B125" s="2"/>
      <c r="C125" s="2"/>
      <c r="D125" s="2"/>
      <c r="E125" s="2"/>
      <c r="F125" s="10"/>
      <c r="G125" s="26"/>
    </row>
    <row r="126" spans="1:7">
      <c r="A126" s="2"/>
      <c r="B126" s="2"/>
      <c r="C126" s="2"/>
      <c r="D126" s="2"/>
      <c r="E126" s="2"/>
      <c r="F126" s="10"/>
      <c r="G126" s="26"/>
    </row>
    <row r="127" spans="1:7" ht="15.75">
      <c r="A127" s="58" t="s">
        <v>374</v>
      </c>
      <c r="B127" s="59"/>
      <c r="C127" s="59"/>
      <c r="D127" s="59"/>
      <c r="E127" s="59"/>
      <c r="F127" s="59"/>
      <c r="G127" s="60"/>
    </row>
    <row r="128" spans="1:7" ht="25.5">
      <c r="A128" s="3" t="s">
        <v>0</v>
      </c>
      <c r="B128" s="3" t="s">
        <v>1</v>
      </c>
      <c r="C128" s="3" t="s">
        <v>2</v>
      </c>
      <c r="D128" s="3" t="s">
        <v>3</v>
      </c>
      <c r="E128" s="3" t="s">
        <v>4</v>
      </c>
      <c r="F128" s="9" t="s">
        <v>5</v>
      </c>
      <c r="G128" s="4" t="s">
        <v>6</v>
      </c>
    </row>
    <row r="129" spans="1:7">
      <c r="A129" s="14" t="s">
        <v>719</v>
      </c>
      <c r="B129" s="14" t="s">
        <v>107</v>
      </c>
      <c r="C129" s="14"/>
      <c r="D129" s="15"/>
      <c r="E129" s="14"/>
      <c r="F129" s="16"/>
      <c r="G129" s="25" t="s">
        <v>63</v>
      </c>
    </row>
    <row r="130" spans="1:7">
      <c r="A130" s="34"/>
      <c r="B130" s="34"/>
      <c r="C130" s="34"/>
      <c r="D130" s="34"/>
      <c r="E130" s="34"/>
      <c r="F130" s="34"/>
      <c r="G130" s="34"/>
    </row>
    <row r="131" spans="1:7" ht="15.75">
      <c r="A131" s="58" t="s">
        <v>375</v>
      </c>
      <c r="B131" s="59"/>
      <c r="C131" s="59"/>
      <c r="D131" s="59"/>
      <c r="E131" s="59"/>
      <c r="F131" s="59"/>
      <c r="G131" s="60"/>
    </row>
    <row r="132" spans="1:7" ht="25.5">
      <c r="A132" s="3" t="s">
        <v>0</v>
      </c>
      <c r="B132" s="3" t="s">
        <v>1</v>
      </c>
      <c r="C132" s="3" t="s">
        <v>2</v>
      </c>
      <c r="D132" s="3" t="s">
        <v>3</v>
      </c>
      <c r="E132" s="3" t="s">
        <v>4</v>
      </c>
      <c r="F132" s="9" t="s">
        <v>5</v>
      </c>
      <c r="G132" s="4" t="s">
        <v>6</v>
      </c>
    </row>
    <row r="133" spans="1:7">
      <c r="A133" s="14"/>
      <c r="B133" s="14"/>
      <c r="C133" s="14"/>
      <c r="D133" s="15"/>
      <c r="E133" s="14"/>
      <c r="F133" s="16"/>
      <c r="G133" s="25"/>
    </row>
    <row r="134" spans="1:7">
      <c r="A134" s="2"/>
      <c r="B134" s="2"/>
      <c r="C134" s="2"/>
      <c r="D134" s="2"/>
      <c r="E134" s="2"/>
      <c r="F134" s="10"/>
      <c r="G134" s="26"/>
    </row>
    <row r="135" spans="1:7">
      <c r="A135" s="2"/>
      <c r="B135" s="2"/>
      <c r="C135" s="2"/>
      <c r="D135" s="2"/>
      <c r="E135" s="2"/>
      <c r="F135" s="10"/>
      <c r="G135" s="26"/>
    </row>
    <row r="136" spans="1:7" ht="15.75">
      <c r="A136" s="58" t="s">
        <v>376</v>
      </c>
      <c r="B136" s="59"/>
      <c r="C136" s="59"/>
      <c r="D136" s="59"/>
      <c r="E136" s="59"/>
      <c r="F136" s="59"/>
      <c r="G136" s="60"/>
    </row>
    <row r="137" spans="1:7" ht="25.5">
      <c r="A137" s="3" t="s">
        <v>0</v>
      </c>
      <c r="B137" s="3" t="s">
        <v>1</v>
      </c>
      <c r="C137" s="3" t="s">
        <v>2</v>
      </c>
      <c r="D137" s="3" t="s">
        <v>3</v>
      </c>
      <c r="E137" s="3" t="s">
        <v>4</v>
      </c>
      <c r="F137" s="9" t="s">
        <v>5</v>
      </c>
      <c r="G137" s="4" t="s">
        <v>6</v>
      </c>
    </row>
    <row r="138" spans="1:7">
      <c r="A138" s="14" t="s">
        <v>473</v>
      </c>
      <c r="B138" s="14" t="s">
        <v>56</v>
      </c>
      <c r="C138" s="14">
        <v>73</v>
      </c>
      <c r="D138" s="15">
        <v>43132</v>
      </c>
      <c r="E138" s="14">
        <v>2892811</v>
      </c>
      <c r="F138" s="45">
        <v>37404.339999999997</v>
      </c>
      <c r="G138" s="25" t="s">
        <v>63</v>
      </c>
    </row>
    <row r="139" spans="1:7">
      <c r="A139" s="14" t="s">
        <v>473</v>
      </c>
      <c r="B139" s="14" t="s">
        <v>56</v>
      </c>
      <c r="C139" s="14">
        <v>155</v>
      </c>
      <c r="D139" s="15">
        <v>43164</v>
      </c>
      <c r="E139" s="14">
        <v>2781715</v>
      </c>
      <c r="F139" s="45">
        <v>44175.22</v>
      </c>
      <c r="G139" s="25" t="s">
        <v>63</v>
      </c>
    </row>
    <row r="140" spans="1:7">
      <c r="A140" s="14" t="s">
        <v>759</v>
      </c>
      <c r="B140" s="14" t="s">
        <v>760</v>
      </c>
      <c r="C140" s="14">
        <v>951</v>
      </c>
      <c r="D140" s="15">
        <v>43032</v>
      </c>
      <c r="E140" s="14">
        <v>22920</v>
      </c>
      <c r="F140" s="42">
        <v>16910.830000000002</v>
      </c>
      <c r="G140" s="25" t="s">
        <v>63</v>
      </c>
    </row>
    <row r="141" spans="1:7">
      <c r="A141" s="14" t="s">
        <v>534</v>
      </c>
      <c r="B141" s="14" t="s">
        <v>109</v>
      </c>
      <c r="C141" s="14">
        <v>21</v>
      </c>
      <c r="D141" s="15">
        <v>43105</v>
      </c>
      <c r="E141" s="14">
        <v>11534</v>
      </c>
      <c r="F141" s="45">
        <v>22994.1</v>
      </c>
      <c r="G141" s="25" t="s">
        <v>63</v>
      </c>
    </row>
    <row r="142" spans="1:7">
      <c r="A142" s="14" t="s">
        <v>534</v>
      </c>
      <c r="B142" s="14" t="s">
        <v>109</v>
      </c>
      <c r="C142" s="14">
        <v>80</v>
      </c>
      <c r="D142" s="15">
        <v>43132</v>
      </c>
      <c r="E142" s="14">
        <v>11830</v>
      </c>
      <c r="F142" s="45">
        <v>14281.4</v>
      </c>
      <c r="G142" s="25" t="s">
        <v>63</v>
      </c>
    </row>
    <row r="143" spans="1:7" s="34" customFormat="1">
      <c r="A143" s="14" t="s">
        <v>534</v>
      </c>
      <c r="B143" s="14" t="s">
        <v>109</v>
      </c>
      <c r="C143" s="14">
        <v>75</v>
      </c>
      <c r="D143" s="15">
        <v>43139</v>
      </c>
      <c r="E143" s="14">
        <v>11825</v>
      </c>
      <c r="F143" s="45">
        <v>17160.91</v>
      </c>
      <c r="G143" s="25" t="s">
        <v>63</v>
      </c>
    </row>
    <row r="144" spans="1:7" s="34" customFormat="1">
      <c r="A144" s="14" t="s">
        <v>757</v>
      </c>
      <c r="B144" s="14" t="s">
        <v>758</v>
      </c>
      <c r="C144" s="14">
        <v>209</v>
      </c>
      <c r="D144" s="15">
        <v>43182</v>
      </c>
      <c r="E144" s="14">
        <v>201815</v>
      </c>
      <c r="F144" s="42">
        <v>14400.69</v>
      </c>
      <c r="G144" s="25" t="s">
        <v>63</v>
      </c>
    </row>
    <row r="145" spans="1:7" s="41" customFormat="1">
      <c r="A145" s="2"/>
      <c r="B145" s="2"/>
      <c r="C145" s="2"/>
      <c r="D145" s="2"/>
      <c r="E145" s="2"/>
      <c r="F145" s="10"/>
      <c r="G145" s="26"/>
    </row>
    <row r="146" spans="1:7">
      <c r="A146" s="2"/>
      <c r="B146" s="2"/>
      <c r="C146" s="2"/>
      <c r="D146" s="2"/>
      <c r="E146" s="2"/>
      <c r="F146" s="10"/>
      <c r="G146" s="26"/>
    </row>
    <row r="147" spans="1:7" ht="15.75">
      <c r="A147" s="58" t="s">
        <v>377</v>
      </c>
      <c r="B147" s="59"/>
      <c r="C147" s="59"/>
      <c r="D147" s="59"/>
      <c r="E147" s="59"/>
      <c r="F147" s="59"/>
      <c r="G147" s="60"/>
    </row>
    <row r="148" spans="1:7" ht="25.5">
      <c r="A148" s="3" t="s">
        <v>0</v>
      </c>
      <c r="B148" s="3" t="s">
        <v>1</v>
      </c>
      <c r="C148" s="3" t="s">
        <v>2</v>
      </c>
      <c r="D148" s="3" t="s">
        <v>3</v>
      </c>
      <c r="E148" s="3" t="s">
        <v>4</v>
      </c>
      <c r="F148" s="9" t="s">
        <v>5</v>
      </c>
      <c r="G148" s="4" t="s">
        <v>6</v>
      </c>
    </row>
    <row r="149" spans="1:7">
      <c r="A149" s="14" t="s">
        <v>534</v>
      </c>
      <c r="B149" s="14" t="s">
        <v>109</v>
      </c>
      <c r="C149" s="14">
        <v>79</v>
      </c>
      <c r="D149" s="15">
        <v>43139</v>
      </c>
      <c r="E149" s="22">
        <v>11828</v>
      </c>
      <c r="F149" s="16">
        <v>6206.22</v>
      </c>
      <c r="G149" s="25" t="s">
        <v>63</v>
      </c>
    </row>
    <row r="150" spans="1:7">
      <c r="A150" s="14" t="s">
        <v>779</v>
      </c>
      <c r="B150" s="14" t="s">
        <v>780</v>
      </c>
      <c r="C150" s="14">
        <v>139</v>
      </c>
      <c r="D150" s="15">
        <v>43146</v>
      </c>
      <c r="E150" s="22">
        <v>1770</v>
      </c>
      <c r="F150" s="16">
        <v>2078.11</v>
      </c>
      <c r="G150" s="25" t="s">
        <v>63</v>
      </c>
    </row>
    <row r="151" spans="1:7">
      <c r="A151" s="14" t="s">
        <v>779</v>
      </c>
      <c r="B151" s="14" t="s">
        <v>47</v>
      </c>
      <c r="C151" s="14">
        <v>87</v>
      </c>
      <c r="D151" s="15">
        <v>43138</v>
      </c>
      <c r="E151" s="22">
        <v>1846</v>
      </c>
      <c r="F151" s="16">
        <v>2078.11</v>
      </c>
      <c r="G151" s="25" t="s">
        <v>63</v>
      </c>
    </row>
    <row r="152" spans="1:7">
      <c r="A152" s="14" t="s">
        <v>528</v>
      </c>
      <c r="B152" s="14" t="s">
        <v>733</v>
      </c>
      <c r="C152" s="14">
        <v>137</v>
      </c>
      <c r="D152" s="15">
        <v>43147</v>
      </c>
      <c r="E152" s="22">
        <v>75545</v>
      </c>
      <c r="F152" s="16">
        <v>7399.16</v>
      </c>
      <c r="G152" s="25" t="s">
        <v>63</v>
      </c>
    </row>
    <row r="153" spans="1:7">
      <c r="A153" s="14" t="s">
        <v>528</v>
      </c>
      <c r="B153" s="14" t="s">
        <v>733</v>
      </c>
      <c r="C153" s="14">
        <v>138</v>
      </c>
      <c r="D153" s="15">
        <v>43157</v>
      </c>
      <c r="E153" s="22">
        <v>75773</v>
      </c>
      <c r="F153" s="16">
        <v>4568.24</v>
      </c>
      <c r="G153" s="25" t="s">
        <v>63</v>
      </c>
    </row>
    <row r="154" spans="1:7">
      <c r="A154" s="14" t="s">
        <v>478</v>
      </c>
      <c r="B154" s="14" t="s">
        <v>16</v>
      </c>
      <c r="C154" s="14">
        <v>92</v>
      </c>
      <c r="D154" s="15">
        <v>43140</v>
      </c>
      <c r="E154" s="14">
        <v>9752</v>
      </c>
      <c r="F154" s="16">
        <v>5360.48</v>
      </c>
      <c r="G154" s="25" t="s">
        <v>63</v>
      </c>
    </row>
    <row r="155" spans="1:7">
      <c r="A155" s="14" t="s">
        <v>603</v>
      </c>
      <c r="B155" s="14" t="s">
        <v>289</v>
      </c>
      <c r="C155" s="14">
        <v>171</v>
      </c>
      <c r="D155" s="15">
        <v>43173</v>
      </c>
      <c r="E155" s="14">
        <v>151292317</v>
      </c>
      <c r="F155" s="45">
        <v>822.66</v>
      </c>
      <c r="G155" s="25" t="s">
        <v>63</v>
      </c>
    </row>
    <row r="156" spans="1:7">
      <c r="A156" s="14" t="s">
        <v>738</v>
      </c>
      <c r="B156" s="14" t="s">
        <v>74</v>
      </c>
      <c r="C156" s="14">
        <v>208</v>
      </c>
      <c r="D156" s="15">
        <v>43174</v>
      </c>
      <c r="E156" s="14">
        <v>158460</v>
      </c>
      <c r="F156" s="45">
        <v>1424.1</v>
      </c>
      <c r="G156" s="25" t="s">
        <v>63</v>
      </c>
    </row>
    <row r="157" spans="1:7">
      <c r="A157" s="14" t="s">
        <v>602</v>
      </c>
      <c r="B157" s="14" t="s">
        <v>27</v>
      </c>
      <c r="C157" s="14">
        <v>170</v>
      </c>
      <c r="D157" s="15">
        <v>43171</v>
      </c>
      <c r="E157" s="14">
        <v>389938</v>
      </c>
      <c r="F157" s="45">
        <v>176.95</v>
      </c>
      <c r="G157" s="25" t="s">
        <v>63</v>
      </c>
    </row>
    <row r="158" spans="1:7">
      <c r="A158" s="14" t="s">
        <v>50</v>
      </c>
      <c r="B158" s="14" t="s">
        <v>51</v>
      </c>
      <c r="C158" s="14">
        <v>153</v>
      </c>
      <c r="D158" s="15">
        <v>43159</v>
      </c>
      <c r="E158" s="14">
        <v>461347</v>
      </c>
      <c r="F158" s="45">
        <v>616</v>
      </c>
      <c r="G158" s="25" t="s">
        <v>63</v>
      </c>
    </row>
    <row r="159" spans="1:7">
      <c r="A159" s="14" t="s">
        <v>50</v>
      </c>
      <c r="B159" s="14" t="s">
        <v>51</v>
      </c>
      <c r="C159" s="14">
        <v>207</v>
      </c>
      <c r="D159" s="15">
        <v>43173</v>
      </c>
      <c r="E159" s="14">
        <v>466071</v>
      </c>
      <c r="F159" s="45">
        <v>700</v>
      </c>
      <c r="G159" s="25" t="s">
        <v>63</v>
      </c>
    </row>
    <row r="160" spans="1:7">
      <c r="A160" s="14" t="s">
        <v>473</v>
      </c>
      <c r="B160" s="14" t="s">
        <v>56</v>
      </c>
      <c r="C160" s="14">
        <v>156</v>
      </c>
      <c r="D160" s="15">
        <v>43164</v>
      </c>
      <c r="E160" s="14">
        <v>2184733</v>
      </c>
      <c r="F160" s="45">
        <v>7149.96</v>
      </c>
      <c r="G160" s="25" t="s">
        <v>63</v>
      </c>
    </row>
    <row r="161" spans="1:7">
      <c r="A161" s="14" t="s">
        <v>795</v>
      </c>
      <c r="B161" s="14" t="s">
        <v>796</v>
      </c>
      <c r="C161" s="14">
        <v>164</v>
      </c>
      <c r="D161" s="15">
        <v>43154</v>
      </c>
      <c r="E161" s="14">
        <v>3732</v>
      </c>
      <c r="F161" s="42">
        <v>658</v>
      </c>
      <c r="G161" s="25" t="s">
        <v>63</v>
      </c>
    </row>
    <row r="162" spans="1:7">
      <c r="A162" s="14" t="s">
        <v>757</v>
      </c>
      <c r="B162" s="14" t="s">
        <v>758</v>
      </c>
      <c r="C162" s="14">
        <v>111</v>
      </c>
      <c r="D162" s="15">
        <v>43147</v>
      </c>
      <c r="E162" s="14">
        <v>20185</v>
      </c>
      <c r="F162" s="42">
        <v>9182.33</v>
      </c>
      <c r="G162" s="25" t="s">
        <v>63</v>
      </c>
    </row>
    <row r="163" spans="1:7">
      <c r="A163" s="14" t="s">
        <v>569</v>
      </c>
      <c r="B163" s="14" t="s">
        <v>134</v>
      </c>
      <c r="C163" s="14">
        <v>196</v>
      </c>
      <c r="D163" s="15">
        <v>43159</v>
      </c>
      <c r="E163" s="14">
        <v>2361</v>
      </c>
      <c r="F163" s="42">
        <v>495</v>
      </c>
      <c r="G163" s="25" t="s">
        <v>63</v>
      </c>
    </row>
    <row r="164" spans="1:7" s="34" customFormat="1">
      <c r="A164" s="14" t="s">
        <v>554</v>
      </c>
      <c r="B164" s="14" t="s">
        <v>222</v>
      </c>
      <c r="C164" s="14">
        <v>210</v>
      </c>
      <c r="D164" s="15">
        <v>43185</v>
      </c>
      <c r="E164" s="14">
        <v>2958</v>
      </c>
      <c r="F164" s="42">
        <v>570.36</v>
      </c>
      <c r="G164" s="25" t="s">
        <v>63</v>
      </c>
    </row>
    <row r="165" spans="1:7" s="34" customFormat="1">
      <c r="A165" s="14" t="s">
        <v>757</v>
      </c>
      <c r="B165" s="14" t="s">
        <v>758</v>
      </c>
      <c r="C165" s="14">
        <v>209</v>
      </c>
      <c r="D165" s="15">
        <v>43182</v>
      </c>
      <c r="E165" s="14">
        <v>201815</v>
      </c>
      <c r="F165" s="42">
        <v>14400.69</v>
      </c>
      <c r="G165" s="25" t="s">
        <v>63</v>
      </c>
    </row>
    <row r="166" spans="1:7" s="41" customFormat="1">
      <c r="A166" s="14" t="s">
        <v>528</v>
      </c>
      <c r="B166" s="14" t="s">
        <v>733</v>
      </c>
      <c r="C166" s="14">
        <v>167</v>
      </c>
      <c r="D166" s="15">
        <v>43166</v>
      </c>
      <c r="E166" s="14">
        <v>76374</v>
      </c>
      <c r="F166" s="42">
        <v>1354.7</v>
      </c>
      <c r="G166" s="25" t="s">
        <v>63</v>
      </c>
    </row>
    <row r="167" spans="1:7" s="41" customFormat="1"/>
    <row r="168" spans="1:7">
      <c r="A168" s="34"/>
      <c r="B168" s="34"/>
      <c r="C168" s="34"/>
      <c r="D168" s="34" t="s">
        <v>233</v>
      </c>
      <c r="E168" s="34"/>
      <c r="F168" s="34"/>
      <c r="G168" s="34"/>
    </row>
    <row r="169" spans="1:7" ht="15.75">
      <c r="A169" s="58" t="s">
        <v>679</v>
      </c>
      <c r="B169" s="59"/>
      <c r="C169" s="59"/>
      <c r="D169" s="59"/>
      <c r="E169" s="59"/>
      <c r="F169" s="59"/>
      <c r="G169" s="60"/>
    </row>
    <row r="170" spans="1:7" ht="25.5">
      <c r="A170" s="3" t="s">
        <v>0</v>
      </c>
      <c r="B170" s="3" t="s">
        <v>1</v>
      </c>
      <c r="C170" s="3" t="s">
        <v>2</v>
      </c>
      <c r="D170" s="3" t="s">
        <v>3</v>
      </c>
      <c r="E170" s="3" t="s">
        <v>4</v>
      </c>
      <c r="F170" s="9" t="s">
        <v>5</v>
      </c>
      <c r="G170" s="4" t="s">
        <v>6</v>
      </c>
    </row>
    <row r="171" spans="1:7">
      <c r="A171" s="14" t="s">
        <v>719</v>
      </c>
      <c r="B171" s="14" t="s">
        <v>107</v>
      </c>
      <c r="C171" s="14">
        <v>18</v>
      </c>
      <c r="D171" s="15">
        <v>43103</v>
      </c>
      <c r="E171" s="14">
        <v>8990</v>
      </c>
      <c r="F171" s="16">
        <v>61446.32</v>
      </c>
      <c r="G171" s="25" t="s">
        <v>63</v>
      </c>
    </row>
    <row r="172" spans="1:7">
      <c r="A172" s="14" t="s">
        <v>719</v>
      </c>
      <c r="B172" s="14" t="s">
        <v>107</v>
      </c>
      <c r="C172" s="14">
        <v>83</v>
      </c>
      <c r="D172" s="15">
        <v>43139</v>
      </c>
      <c r="E172" s="14">
        <v>9070</v>
      </c>
      <c r="F172" s="16">
        <v>61446.32</v>
      </c>
      <c r="G172" s="25" t="s">
        <v>63</v>
      </c>
    </row>
    <row r="173" spans="1:7">
      <c r="A173" s="14" t="s">
        <v>534</v>
      </c>
      <c r="B173" s="14" t="s">
        <v>109</v>
      </c>
      <c r="C173" s="14">
        <v>80</v>
      </c>
      <c r="D173" s="15">
        <v>43132</v>
      </c>
      <c r="E173" s="14">
        <v>11830</v>
      </c>
      <c r="F173" s="16">
        <f>22994.1-14281.4</f>
        <v>8712.6999999999989</v>
      </c>
      <c r="G173" s="25" t="s">
        <v>63</v>
      </c>
    </row>
    <row r="174" spans="1:7" s="34" customFormat="1">
      <c r="A174" s="2"/>
      <c r="B174" s="2"/>
      <c r="C174" s="2"/>
      <c r="D174" s="2"/>
      <c r="E174" s="2"/>
      <c r="F174" s="10"/>
      <c r="G174" s="26"/>
    </row>
    <row r="175" spans="1:7">
      <c r="A175" s="2"/>
      <c r="B175" s="2"/>
      <c r="C175" s="2"/>
      <c r="D175" s="2"/>
      <c r="E175" s="2"/>
      <c r="F175" s="10"/>
      <c r="G175" s="26"/>
    </row>
    <row r="176" spans="1:7" ht="15.75">
      <c r="A176" s="58" t="s">
        <v>756</v>
      </c>
      <c r="B176" s="59"/>
      <c r="C176" s="59"/>
      <c r="D176" s="59"/>
      <c r="E176" s="59"/>
      <c r="F176" s="59"/>
      <c r="G176" s="60"/>
    </row>
    <row r="177" spans="1:7" ht="25.5">
      <c r="A177" s="3" t="s">
        <v>0</v>
      </c>
      <c r="B177" s="3" t="s">
        <v>1</v>
      </c>
      <c r="C177" s="3" t="s">
        <v>2</v>
      </c>
      <c r="D177" s="3" t="s">
        <v>3</v>
      </c>
      <c r="E177" s="3" t="s">
        <v>4</v>
      </c>
      <c r="F177" s="9" t="s">
        <v>5</v>
      </c>
      <c r="G177" s="4" t="s">
        <v>6</v>
      </c>
    </row>
    <row r="178" spans="1:7">
      <c r="A178" s="14" t="s">
        <v>463</v>
      </c>
      <c r="B178" s="14" t="s">
        <v>78</v>
      </c>
      <c r="C178" s="14">
        <v>140</v>
      </c>
      <c r="D178" s="15">
        <v>43154</v>
      </c>
      <c r="E178" s="18">
        <v>210059377</v>
      </c>
      <c r="F178" s="16">
        <v>373.7</v>
      </c>
      <c r="G178" s="25" t="s">
        <v>63</v>
      </c>
    </row>
    <row r="179" spans="1:7">
      <c r="A179" s="2"/>
      <c r="B179" s="2"/>
      <c r="C179" s="2"/>
      <c r="D179" s="2"/>
      <c r="E179" s="2"/>
      <c r="F179" s="10"/>
      <c r="G179" s="26"/>
    </row>
    <row r="180" spans="1:7">
      <c r="A180" s="2"/>
      <c r="B180" s="2"/>
      <c r="C180" s="2"/>
      <c r="D180" s="2"/>
      <c r="E180" s="2"/>
      <c r="F180" s="10"/>
      <c r="G180" s="26"/>
    </row>
    <row r="181" spans="1:7" ht="15.75">
      <c r="A181" s="58" t="s">
        <v>720</v>
      </c>
      <c r="B181" s="59"/>
      <c r="C181" s="59"/>
      <c r="D181" s="59"/>
      <c r="E181" s="59"/>
      <c r="F181" s="59"/>
      <c r="G181" s="60"/>
    </row>
    <row r="182" spans="1:7" ht="25.5">
      <c r="A182" s="3" t="s">
        <v>0</v>
      </c>
      <c r="B182" s="3" t="s">
        <v>1</v>
      </c>
      <c r="C182" s="3" t="s">
        <v>2</v>
      </c>
      <c r="D182" s="3" t="s">
        <v>3</v>
      </c>
      <c r="E182" s="3" t="s">
        <v>4</v>
      </c>
      <c r="F182" s="9" t="s">
        <v>5</v>
      </c>
      <c r="G182" s="4" t="s">
        <v>6</v>
      </c>
    </row>
    <row r="183" spans="1:7">
      <c r="A183" s="14" t="s">
        <v>603</v>
      </c>
      <c r="B183" s="14" t="s">
        <v>289</v>
      </c>
      <c r="C183" s="14">
        <v>171</v>
      </c>
      <c r="D183" s="15">
        <v>43173</v>
      </c>
      <c r="E183" s="18">
        <v>151017375</v>
      </c>
      <c r="F183" s="16">
        <v>2855.11</v>
      </c>
      <c r="G183" s="25" t="s">
        <v>63</v>
      </c>
    </row>
    <row r="184" spans="1:7">
      <c r="A184" s="14" t="s">
        <v>569</v>
      </c>
      <c r="B184" s="14" t="s">
        <v>134</v>
      </c>
      <c r="C184" s="14">
        <v>146</v>
      </c>
      <c r="D184" s="15">
        <v>43157</v>
      </c>
      <c r="E184" s="18">
        <v>2422</v>
      </c>
      <c r="F184" s="16">
        <v>299.88</v>
      </c>
      <c r="G184" s="25" t="s">
        <v>63</v>
      </c>
    </row>
    <row r="185" spans="1:7" s="40" customFormat="1"/>
    <row r="186" spans="1:7">
      <c r="A186" s="34"/>
      <c r="B186" s="34"/>
      <c r="C186" s="34"/>
      <c r="D186" s="34"/>
      <c r="E186" s="34"/>
      <c r="F186" s="34"/>
      <c r="G186" s="34"/>
    </row>
    <row r="187" spans="1:7" ht="15.75">
      <c r="A187" s="58" t="s">
        <v>724</v>
      </c>
      <c r="B187" s="59"/>
      <c r="C187" s="59"/>
      <c r="D187" s="59"/>
      <c r="E187" s="59"/>
      <c r="F187" s="59"/>
      <c r="G187" s="60"/>
    </row>
    <row r="188" spans="1:7" ht="25.5">
      <c r="A188" s="3" t="s">
        <v>0</v>
      </c>
      <c r="B188" s="3" t="s">
        <v>1</v>
      </c>
      <c r="C188" s="3" t="s">
        <v>2</v>
      </c>
      <c r="D188" s="3" t="s">
        <v>3</v>
      </c>
      <c r="E188" s="3" t="s">
        <v>4</v>
      </c>
      <c r="F188" s="9" t="s">
        <v>5</v>
      </c>
      <c r="G188" s="4" t="s">
        <v>6</v>
      </c>
    </row>
    <row r="189" spans="1:7">
      <c r="A189" s="14"/>
      <c r="B189" s="14"/>
      <c r="C189" s="14"/>
      <c r="D189" s="15"/>
      <c r="E189" s="18"/>
      <c r="F189" s="16"/>
      <c r="G189" s="25"/>
    </row>
    <row r="190" spans="1:7">
      <c r="A190" s="34"/>
      <c r="B190" s="34"/>
      <c r="C190" s="34"/>
      <c r="D190" s="34"/>
      <c r="E190" s="34"/>
      <c r="F190" s="34"/>
      <c r="G190" s="34"/>
    </row>
    <row r="191" spans="1:7" ht="15.75">
      <c r="A191" s="58" t="s">
        <v>250</v>
      </c>
      <c r="B191" s="59"/>
      <c r="C191" s="59"/>
      <c r="D191" s="59"/>
      <c r="E191" s="59"/>
      <c r="F191" s="59"/>
      <c r="G191" s="60"/>
    </row>
    <row r="192" spans="1:7" ht="25.5">
      <c r="A192" s="3" t="s">
        <v>0</v>
      </c>
      <c r="B192" s="3" t="s">
        <v>1</v>
      </c>
      <c r="C192" s="3" t="s">
        <v>2</v>
      </c>
      <c r="D192" s="3" t="s">
        <v>3</v>
      </c>
      <c r="E192" s="3" t="s">
        <v>4</v>
      </c>
      <c r="F192" s="9" t="s">
        <v>5</v>
      </c>
      <c r="G192" s="4" t="s">
        <v>6</v>
      </c>
    </row>
    <row r="193" spans="1:7">
      <c r="A193" s="14"/>
      <c r="B193" s="14" t="s">
        <v>294</v>
      </c>
      <c r="C193" s="14"/>
      <c r="D193" s="14"/>
      <c r="E193" s="14"/>
      <c r="F193" s="16"/>
      <c r="G193" s="25"/>
    </row>
    <row r="194" spans="1:7">
      <c r="A194" s="2"/>
      <c r="B194" s="2" t="s">
        <v>233</v>
      </c>
      <c r="C194" s="2"/>
      <c r="D194" s="2"/>
      <c r="E194" s="2"/>
      <c r="F194" s="10"/>
      <c r="G194" s="26"/>
    </row>
    <row r="195" spans="1:7" ht="15.75">
      <c r="A195" s="58" t="s">
        <v>677</v>
      </c>
      <c r="B195" s="59"/>
      <c r="C195" s="59"/>
      <c r="D195" s="59"/>
      <c r="E195" s="59"/>
      <c r="F195" s="59"/>
      <c r="G195" s="60"/>
    </row>
    <row r="196" spans="1:7" ht="25.5">
      <c r="A196" s="3" t="s">
        <v>0</v>
      </c>
      <c r="B196" s="3" t="s">
        <v>1</v>
      </c>
      <c r="C196" s="3" t="s">
        <v>2</v>
      </c>
      <c r="D196" s="3" t="s">
        <v>3</v>
      </c>
      <c r="E196" s="3" t="s">
        <v>4</v>
      </c>
      <c r="F196" s="9" t="s">
        <v>5</v>
      </c>
      <c r="G196" s="4" t="s">
        <v>6</v>
      </c>
    </row>
    <row r="197" spans="1:7">
      <c r="A197" s="14" t="s">
        <v>678</v>
      </c>
      <c r="B197" s="14" t="s">
        <v>53</v>
      </c>
      <c r="C197" s="14">
        <v>85</v>
      </c>
      <c r="D197" s="15">
        <v>43125</v>
      </c>
      <c r="E197" s="14">
        <v>35</v>
      </c>
      <c r="F197" s="16">
        <v>19593.439999999999</v>
      </c>
      <c r="G197" s="25" t="s">
        <v>63</v>
      </c>
    </row>
    <row r="198" spans="1:7">
      <c r="A198" s="14" t="s">
        <v>678</v>
      </c>
      <c r="B198" s="14" t="s">
        <v>53</v>
      </c>
      <c r="C198" s="14">
        <v>112</v>
      </c>
      <c r="D198" s="15">
        <v>43145</v>
      </c>
      <c r="E198" s="14">
        <v>36</v>
      </c>
      <c r="F198" s="16">
        <v>40841.29</v>
      </c>
      <c r="G198" s="25" t="s">
        <v>63</v>
      </c>
    </row>
    <row r="199" spans="1:7" s="34" customFormat="1">
      <c r="A199" s="2"/>
      <c r="B199" s="2"/>
      <c r="C199" s="2"/>
      <c r="D199" s="2"/>
      <c r="E199" s="2"/>
      <c r="F199" s="10"/>
      <c r="G199" s="26"/>
    </row>
    <row r="200" spans="1:7">
      <c r="A200" s="2"/>
      <c r="B200" s="2" t="s">
        <v>233</v>
      </c>
      <c r="C200" s="2"/>
      <c r="D200" s="2"/>
      <c r="E200" s="2"/>
      <c r="F200" s="10"/>
      <c r="G200" s="26"/>
    </row>
    <row r="201" spans="1:7" ht="15.75">
      <c r="A201" s="58" t="s">
        <v>199</v>
      </c>
      <c r="B201" s="59"/>
      <c r="C201" s="59"/>
      <c r="D201" s="59"/>
      <c r="E201" s="59"/>
      <c r="F201" s="59"/>
      <c r="G201" s="60"/>
    </row>
    <row r="202" spans="1:7" ht="25.5">
      <c r="A202" s="3" t="s">
        <v>0</v>
      </c>
      <c r="B202" s="3" t="s">
        <v>1</v>
      </c>
      <c r="C202" s="3" t="s">
        <v>2</v>
      </c>
      <c r="D202" s="3" t="s">
        <v>3</v>
      </c>
      <c r="E202" s="3" t="s">
        <v>4</v>
      </c>
      <c r="F202" s="9" t="s">
        <v>5</v>
      </c>
      <c r="G202" s="4" t="s">
        <v>6</v>
      </c>
    </row>
    <row r="203" spans="1:7">
      <c r="A203" s="14"/>
      <c r="B203" s="14"/>
      <c r="C203" s="14"/>
      <c r="D203" s="15"/>
      <c r="E203" s="22"/>
      <c r="F203" s="16"/>
      <c r="G203" s="25"/>
    </row>
    <row r="204" spans="1:7">
      <c r="A204" s="2"/>
      <c r="B204" s="2"/>
      <c r="C204" s="2"/>
      <c r="D204" s="2"/>
      <c r="E204" s="2"/>
      <c r="F204" s="10"/>
      <c r="G204" s="26"/>
    </row>
    <row r="205" spans="1:7" ht="15.75">
      <c r="A205" s="58" t="s">
        <v>198</v>
      </c>
      <c r="B205" s="59"/>
      <c r="C205" s="59"/>
      <c r="D205" s="59"/>
      <c r="E205" s="59"/>
      <c r="F205" s="59"/>
      <c r="G205" s="60"/>
    </row>
    <row r="206" spans="1:7" ht="25.5">
      <c r="A206" s="3" t="s">
        <v>0</v>
      </c>
      <c r="B206" s="3" t="s">
        <v>1</v>
      </c>
      <c r="C206" s="3" t="s">
        <v>2</v>
      </c>
      <c r="D206" s="3" t="s">
        <v>3</v>
      </c>
      <c r="E206" s="3" t="s">
        <v>4</v>
      </c>
      <c r="F206" s="9" t="s">
        <v>5</v>
      </c>
      <c r="G206" s="4" t="s">
        <v>6</v>
      </c>
    </row>
    <row r="207" spans="1:7">
      <c r="A207" s="14" t="s">
        <v>778</v>
      </c>
      <c r="B207" s="14" t="s">
        <v>490</v>
      </c>
      <c r="C207" s="14">
        <v>82</v>
      </c>
      <c r="D207" s="15">
        <v>43130</v>
      </c>
      <c r="E207" s="14">
        <v>1032</v>
      </c>
      <c r="F207" s="16">
        <v>22923</v>
      </c>
      <c r="G207" s="25" t="s">
        <v>63</v>
      </c>
    </row>
    <row r="208" spans="1:7">
      <c r="A208" s="2"/>
      <c r="B208" s="2"/>
      <c r="C208" s="2"/>
      <c r="D208" s="2"/>
      <c r="E208" s="2"/>
      <c r="F208" s="10"/>
      <c r="G208" s="26"/>
    </row>
    <row r="209" spans="1:7">
      <c r="A209" s="2"/>
      <c r="B209" s="2"/>
      <c r="C209" s="2"/>
      <c r="D209" s="2"/>
      <c r="E209" s="2"/>
      <c r="F209" s="10"/>
      <c r="G209" s="26"/>
    </row>
    <row r="210" spans="1:7" ht="15.75">
      <c r="A210" s="58" t="s">
        <v>326</v>
      </c>
      <c r="B210" s="59"/>
      <c r="C210" s="59"/>
      <c r="D210" s="59"/>
      <c r="E210" s="59"/>
      <c r="F210" s="59"/>
      <c r="G210" s="60"/>
    </row>
    <row r="211" spans="1:7" ht="25.5">
      <c r="A211" s="3" t="s">
        <v>0</v>
      </c>
      <c r="B211" s="3" t="s">
        <v>1</v>
      </c>
      <c r="C211" s="3" t="s">
        <v>2</v>
      </c>
      <c r="D211" s="3" t="s">
        <v>3</v>
      </c>
      <c r="E211" s="3" t="s">
        <v>4</v>
      </c>
      <c r="F211" s="9" t="s">
        <v>5</v>
      </c>
      <c r="G211" s="4" t="s">
        <v>6</v>
      </c>
    </row>
    <row r="212" spans="1:7">
      <c r="A212" s="14"/>
      <c r="B212" s="14"/>
      <c r="C212" s="14"/>
      <c r="D212" s="14"/>
      <c r="E212" s="14"/>
      <c r="F212" s="16"/>
      <c r="G212" s="25" t="s">
        <v>233</v>
      </c>
    </row>
    <row r="213" spans="1:7">
      <c r="A213" s="2"/>
      <c r="B213" s="2"/>
      <c r="C213" s="2"/>
      <c r="D213" s="2"/>
      <c r="E213" s="2"/>
      <c r="F213" s="10"/>
      <c r="G213" s="26"/>
    </row>
    <row r="214" spans="1:7" ht="15.75">
      <c r="A214" s="58" t="s">
        <v>560</v>
      </c>
      <c r="B214" s="59"/>
      <c r="C214" s="59"/>
      <c r="D214" s="59"/>
      <c r="E214" s="59"/>
      <c r="F214" s="59"/>
      <c r="G214" s="60"/>
    </row>
    <row r="215" spans="1:7" ht="25.5">
      <c r="A215" s="3" t="s">
        <v>0</v>
      </c>
      <c r="B215" s="3" t="s">
        <v>1</v>
      </c>
      <c r="C215" s="3" t="s">
        <v>2</v>
      </c>
      <c r="D215" s="3" t="s">
        <v>3</v>
      </c>
      <c r="E215" s="3" t="s">
        <v>4</v>
      </c>
      <c r="F215" s="9" t="s">
        <v>5</v>
      </c>
      <c r="G215" s="4" t="s">
        <v>6</v>
      </c>
    </row>
    <row r="216" spans="1:7">
      <c r="A216" s="14"/>
      <c r="B216" s="14"/>
      <c r="C216" s="14"/>
      <c r="D216" s="15"/>
      <c r="E216" s="14"/>
      <c r="F216" s="16"/>
      <c r="G216" s="25"/>
    </row>
  </sheetData>
  <mergeCells count="22">
    <mergeCell ref="A1:G2"/>
    <mergeCell ref="A4:G4"/>
    <mergeCell ref="A8:G8"/>
    <mergeCell ref="A34:G34"/>
    <mergeCell ref="A39:G39"/>
    <mergeCell ref="A191:G191"/>
    <mergeCell ref="A64:G64"/>
    <mergeCell ref="A87:G87"/>
    <mergeCell ref="A99:G99"/>
    <mergeCell ref="A127:G127"/>
    <mergeCell ref="A131:G131"/>
    <mergeCell ref="A136:G136"/>
    <mergeCell ref="A147:G147"/>
    <mergeCell ref="A169:G169"/>
    <mergeCell ref="A176:G176"/>
    <mergeCell ref="A181:G181"/>
    <mergeCell ref="A187:G187"/>
    <mergeCell ref="A195:G195"/>
    <mergeCell ref="A201:G201"/>
    <mergeCell ref="A205:G205"/>
    <mergeCell ref="A210:G210"/>
    <mergeCell ref="A214:G21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8"/>
  <sheetViews>
    <sheetView topLeftCell="A70" zoomScale="115" zoomScaleNormal="115" workbookViewId="0">
      <selection activeCell="A80" sqref="A80:XFD80"/>
    </sheetView>
  </sheetViews>
  <sheetFormatPr defaultRowHeight="15"/>
  <cols>
    <col min="1" max="1" width="45.7109375" style="44" bestFit="1" customWidth="1"/>
    <col min="2" max="2" width="16.28515625" style="44" customWidth="1"/>
    <col min="3" max="3" width="13.140625" style="44" customWidth="1"/>
    <col min="4" max="4" width="12.5703125" style="44" customWidth="1"/>
    <col min="5" max="5" width="15.5703125" style="44" customWidth="1"/>
    <col min="6" max="6" width="16.7109375" style="44" customWidth="1"/>
    <col min="7" max="7" width="20.42578125" style="44" customWidth="1"/>
    <col min="8" max="16384" width="9.140625" style="44"/>
  </cols>
  <sheetData>
    <row r="1" spans="1:7">
      <c r="A1" s="61" t="s">
        <v>797</v>
      </c>
      <c r="B1" s="62"/>
      <c r="C1" s="62"/>
      <c r="D1" s="62"/>
      <c r="E1" s="62"/>
      <c r="F1" s="62"/>
      <c r="G1" s="62"/>
    </row>
    <row r="2" spans="1:7" ht="31.5" customHeight="1">
      <c r="A2" s="63"/>
      <c r="B2" s="63"/>
      <c r="C2" s="63"/>
      <c r="D2" s="63"/>
      <c r="E2" s="63"/>
      <c r="F2" s="63"/>
      <c r="G2" s="63"/>
    </row>
    <row r="3" spans="1:7">
      <c r="A3" s="2"/>
      <c r="B3" s="2"/>
      <c r="C3" s="2"/>
      <c r="D3" s="2"/>
      <c r="E3" s="2"/>
      <c r="F3" s="10"/>
      <c r="G3" s="26"/>
    </row>
    <row r="4" spans="1:7" ht="15.75">
      <c r="A4" s="58" t="s">
        <v>201</v>
      </c>
      <c r="B4" s="59"/>
      <c r="C4" s="59"/>
      <c r="D4" s="59"/>
      <c r="E4" s="59"/>
      <c r="F4" s="59"/>
      <c r="G4" s="60"/>
    </row>
    <row r="5" spans="1:7" ht="25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9" t="s">
        <v>5</v>
      </c>
      <c r="G5" s="4" t="s">
        <v>6</v>
      </c>
    </row>
    <row r="6" spans="1:7">
      <c r="A6" s="14"/>
      <c r="B6" s="14"/>
      <c r="C6" s="14"/>
      <c r="D6" s="14"/>
      <c r="E6" s="14"/>
      <c r="F6" s="16"/>
      <c r="G6" s="25"/>
    </row>
    <row r="7" spans="1:7">
      <c r="A7" s="2"/>
      <c r="B7" s="2"/>
      <c r="C7" s="2"/>
      <c r="D7" s="2"/>
      <c r="E7" s="2"/>
      <c r="F7" s="10"/>
      <c r="G7" s="26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606</v>
      </c>
      <c r="B10" s="14" t="s">
        <v>607</v>
      </c>
      <c r="C10" s="14">
        <v>232</v>
      </c>
      <c r="D10" s="15">
        <v>43178</v>
      </c>
      <c r="E10" s="14">
        <v>5658</v>
      </c>
      <c r="F10" s="16">
        <v>473.58</v>
      </c>
      <c r="G10" s="25" t="s">
        <v>63</v>
      </c>
    </row>
    <row r="11" spans="1:7">
      <c r="A11" s="14" t="s">
        <v>606</v>
      </c>
      <c r="B11" s="14" t="s">
        <v>607</v>
      </c>
      <c r="C11" s="14">
        <v>231</v>
      </c>
      <c r="D11" s="15">
        <v>43173</v>
      </c>
      <c r="E11" s="14">
        <v>5624</v>
      </c>
      <c r="F11" s="16">
        <v>363.82</v>
      </c>
      <c r="G11" s="25" t="s">
        <v>63</v>
      </c>
    </row>
    <row r="12" spans="1:7">
      <c r="A12" s="14" t="s">
        <v>606</v>
      </c>
      <c r="B12" s="14" t="s">
        <v>607</v>
      </c>
      <c r="C12" s="14">
        <v>231</v>
      </c>
      <c r="D12" s="15">
        <v>43173</v>
      </c>
      <c r="E12" s="14">
        <v>5627</v>
      </c>
      <c r="F12" s="16">
        <v>572.22</v>
      </c>
      <c r="G12" s="25" t="s">
        <v>63</v>
      </c>
    </row>
    <row r="13" spans="1:7">
      <c r="A13" s="14" t="s">
        <v>691</v>
      </c>
      <c r="B13" s="22" t="s">
        <v>692</v>
      </c>
      <c r="C13" s="14">
        <v>212</v>
      </c>
      <c r="D13" s="15">
        <v>43175</v>
      </c>
      <c r="E13" s="14">
        <v>1496</v>
      </c>
      <c r="F13" s="16">
        <v>201</v>
      </c>
      <c r="G13" s="25" t="s">
        <v>63</v>
      </c>
    </row>
    <row r="14" spans="1:7">
      <c r="A14" s="14" t="s">
        <v>691</v>
      </c>
      <c r="B14" s="22" t="s">
        <v>692</v>
      </c>
      <c r="C14" s="14">
        <v>212</v>
      </c>
      <c r="D14" s="15">
        <v>43175</v>
      </c>
      <c r="E14" s="14">
        <v>1499</v>
      </c>
      <c r="F14" s="16">
        <v>14</v>
      </c>
      <c r="G14" s="25" t="s">
        <v>63</v>
      </c>
    </row>
    <row r="15" spans="1:7">
      <c r="A15" s="14" t="s">
        <v>691</v>
      </c>
      <c r="B15" s="22" t="s">
        <v>692</v>
      </c>
      <c r="C15" s="14">
        <v>220</v>
      </c>
      <c r="D15" s="15">
        <v>43175</v>
      </c>
      <c r="E15" s="14">
        <v>1500</v>
      </c>
      <c r="F15" s="16">
        <v>327.43</v>
      </c>
      <c r="G15" s="25" t="s">
        <v>63</v>
      </c>
    </row>
    <row r="16" spans="1:7">
      <c r="A16" s="14" t="s">
        <v>536</v>
      </c>
      <c r="B16" s="22" t="s">
        <v>25</v>
      </c>
      <c r="C16" s="14">
        <v>225</v>
      </c>
      <c r="D16" s="15">
        <v>43179</v>
      </c>
      <c r="E16" s="14">
        <v>17725</v>
      </c>
      <c r="F16" s="16">
        <v>171.39</v>
      </c>
      <c r="G16" s="25" t="s">
        <v>63</v>
      </c>
    </row>
    <row r="17" spans="1:7">
      <c r="A17" s="14" t="s">
        <v>536</v>
      </c>
      <c r="B17" s="22" t="s">
        <v>25</v>
      </c>
      <c r="C17" s="14">
        <v>225</v>
      </c>
      <c r="D17" s="15">
        <v>43181</v>
      </c>
      <c r="E17" s="14">
        <v>1772</v>
      </c>
      <c r="F17" s="16">
        <v>171.2</v>
      </c>
      <c r="G17" s="25" t="s">
        <v>63</v>
      </c>
    </row>
    <row r="18" spans="1:7">
      <c r="A18" s="14" t="s">
        <v>536</v>
      </c>
      <c r="B18" s="22" t="s">
        <v>25</v>
      </c>
      <c r="C18" s="14">
        <v>221</v>
      </c>
      <c r="D18" s="15">
        <v>43181</v>
      </c>
      <c r="E18" s="14">
        <v>1771</v>
      </c>
      <c r="F18" s="16">
        <v>1041.8399999999999</v>
      </c>
      <c r="G18" s="25" t="s">
        <v>63</v>
      </c>
    </row>
    <row r="19" spans="1:7">
      <c r="A19" s="14" t="s">
        <v>536</v>
      </c>
      <c r="B19" s="22" t="s">
        <v>25</v>
      </c>
      <c r="C19" s="14">
        <v>223</v>
      </c>
      <c r="D19" s="15">
        <v>43173</v>
      </c>
      <c r="E19" s="14">
        <v>17585</v>
      </c>
      <c r="F19" s="16">
        <v>43.03</v>
      </c>
      <c r="G19" s="25" t="s">
        <v>63</v>
      </c>
    </row>
    <row r="20" spans="1:7">
      <c r="A20" s="14" t="s">
        <v>536</v>
      </c>
      <c r="B20" s="22" t="s">
        <v>25</v>
      </c>
      <c r="C20" s="14">
        <v>224</v>
      </c>
      <c r="D20" s="15">
        <v>43181</v>
      </c>
      <c r="E20" s="14">
        <v>17327</v>
      </c>
      <c r="F20" s="16">
        <v>616.14</v>
      </c>
      <c r="G20" s="25" t="s">
        <v>63</v>
      </c>
    </row>
    <row r="21" spans="1:7">
      <c r="A21" s="14" t="s">
        <v>536</v>
      </c>
      <c r="B21" s="22" t="s">
        <v>25</v>
      </c>
      <c r="C21" s="14">
        <v>226</v>
      </c>
      <c r="D21" s="15">
        <v>43174</v>
      </c>
      <c r="E21" s="14">
        <v>17651</v>
      </c>
      <c r="F21" s="16">
        <v>107.38</v>
      </c>
      <c r="G21" s="25" t="s">
        <v>63</v>
      </c>
    </row>
    <row r="22" spans="1:7">
      <c r="A22" s="14" t="s">
        <v>516</v>
      </c>
      <c r="B22" s="14" t="s">
        <v>81</v>
      </c>
      <c r="C22" s="14">
        <v>234</v>
      </c>
      <c r="D22" s="15">
        <v>43171</v>
      </c>
      <c r="E22" s="14">
        <v>9564</v>
      </c>
      <c r="F22" s="16">
        <v>4910.49</v>
      </c>
      <c r="G22" s="25" t="s">
        <v>63</v>
      </c>
    </row>
    <row r="23" spans="1:7">
      <c r="A23" s="14" t="s">
        <v>513</v>
      </c>
      <c r="B23" s="14" t="s">
        <v>752</v>
      </c>
      <c r="C23" s="14">
        <v>237</v>
      </c>
      <c r="D23" s="15">
        <v>43179</v>
      </c>
      <c r="E23" s="14">
        <v>975</v>
      </c>
      <c r="F23" s="42">
        <v>287.39999999999998</v>
      </c>
      <c r="G23" s="25" t="s">
        <v>63</v>
      </c>
    </row>
    <row r="24" spans="1:7">
      <c r="A24" s="2"/>
      <c r="B24" s="2"/>
      <c r="C24" s="2"/>
      <c r="D24" s="2"/>
      <c r="E24" s="2"/>
      <c r="F24" s="10"/>
      <c r="G24" s="26"/>
    </row>
    <row r="25" spans="1:7" ht="15.75">
      <c r="A25" s="58" t="s">
        <v>203</v>
      </c>
      <c r="B25" s="59"/>
      <c r="C25" s="59"/>
      <c r="D25" s="59"/>
      <c r="E25" s="59"/>
      <c r="F25" s="59"/>
      <c r="G25" s="60"/>
    </row>
    <row r="26" spans="1:7" ht="25.5">
      <c r="A26" s="3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9" t="s">
        <v>5</v>
      </c>
      <c r="G26" s="4" t="s">
        <v>6</v>
      </c>
    </row>
    <row r="27" spans="1:7">
      <c r="A27" s="14"/>
      <c r="B27" s="22"/>
      <c r="C27" s="14"/>
      <c r="D27" s="15"/>
      <c r="E27" s="14"/>
      <c r="F27" s="16"/>
      <c r="G27" s="25"/>
    </row>
    <row r="28" spans="1:7">
      <c r="A28" s="2"/>
      <c r="B28" s="2"/>
      <c r="C28" s="2"/>
      <c r="D28" s="2"/>
      <c r="E28" s="2"/>
      <c r="F28" s="10"/>
      <c r="G28" s="26"/>
    </row>
    <row r="29" spans="1:7" ht="15.75">
      <c r="A29" s="58" t="s">
        <v>200</v>
      </c>
      <c r="B29" s="59"/>
      <c r="C29" s="59"/>
      <c r="D29" s="59"/>
      <c r="E29" s="59"/>
      <c r="F29" s="59"/>
      <c r="G29" s="60"/>
    </row>
    <row r="30" spans="1:7" ht="25.5">
      <c r="A30" s="3" t="s">
        <v>0</v>
      </c>
      <c r="B30" s="3" t="s">
        <v>1</v>
      </c>
      <c r="C30" s="3" t="s">
        <v>2</v>
      </c>
      <c r="D30" s="3" t="s">
        <v>3</v>
      </c>
      <c r="E30" s="3" t="s">
        <v>4</v>
      </c>
      <c r="F30" s="9" t="s">
        <v>5</v>
      </c>
      <c r="G30" s="4" t="s">
        <v>6</v>
      </c>
    </row>
    <row r="31" spans="1:7">
      <c r="A31" s="14" t="s">
        <v>576</v>
      </c>
      <c r="B31" s="14" t="s">
        <v>130</v>
      </c>
      <c r="C31" s="14">
        <v>266</v>
      </c>
      <c r="D31" s="15">
        <v>43192</v>
      </c>
      <c r="E31" s="22">
        <v>8586</v>
      </c>
      <c r="F31" s="16">
        <v>1293.76</v>
      </c>
      <c r="G31" s="25" t="s">
        <v>63</v>
      </c>
    </row>
    <row r="32" spans="1:7">
      <c r="A32" s="14" t="s">
        <v>536</v>
      </c>
      <c r="B32" s="22" t="s">
        <v>25</v>
      </c>
      <c r="C32" s="14">
        <v>222</v>
      </c>
      <c r="D32" s="15">
        <v>43168</v>
      </c>
      <c r="E32" s="22">
        <v>17514</v>
      </c>
      <c r="F32" s="16">
        <v>768.22</v>
      </c>
      <c r="G32" s="25" t="s">
        <v>63</v>
      </c>
    </row>
    <row r="33" spans="1:7">
      <c r="A33" s="2"/>
      <c r="B33" s="2"/>
      <c r="C33" s="2"/>
      <c r="D33" s="2"/>
      <c r="E33" s="2"/>
      <c r="F33" s="10"/>
      <c r="G33" s="26" t="s">
        <v>233</v>
      </c>
    </row>
    <row r="34" spans="1:7" ht="15.75">
      <c r="A34" s="58" t="s">
        <v>732</v>
      </c>
      <c r="B34" s="59"/>
      <c r="C34" s="59"/>
      <c r="D34" s="59"/>
      <c r="E34" s="59"/>
      <c r="F34" s="59"/>
      <c r="G34" s="60"/>
    </row>
    <row r="35" spans="1:7" ht="25.5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9" t="s">
        <v>5</v>
      </c>
      <c r="G35" s="4" t="s">
        <v>6</v>
      </c>
    </row>
    <row r="36" spans="1:7">
      <c r="A36" s="14" t="s">
        <v>510</v>
      </c>
      <c r="B36" s="14" t="s">
        <v>431</v>
      </c>
      <c r="C36" s="14">
        <v>265</v>
      </c>
      <c r="D36" s="15">
        <v>43173</v>
      </c>
      <c r="E36" s="22">
        <v>9321</v>
      </c>
      <c r="F36" s="16">
        <v>115</v>
      </c>
      <c r="G36" s="25" t="s">
        <v>63</v>
      </c>
    </row>
    <row r="37" spans="1:7">
      <c r="A37" s="14" t="s">
        <v>510</v>
      </c>
      <c r="B37" s="14" t="s">
        <v>431</v>
      </c>
      <c r="C37" s="14">
        <v>216</v>
      </c>
      <c r="D37" s="15">
        <v>43173</v>
      </c>
      <c r="E37" s="22">
        <v>9323</v>
      </c>
      <c r="F37" s="16">
        <v>188</v>
      </c>
      <c r="G37" s="25" t="s">
        <v>63</v>
      </c>
    </row>
    <row r="38" spans="1:7">
      <c r="A38" s="14" t="s">
        <v>510</v>
      </c>
      <c r="B38" s="14" t="s">
        <v>431</v>
      </c>
      <c r="C38" s="14">
        <v>216</v>
      </c>
      <c r="D38" s="15">
        <v>43173</v>
      </c>
      <c r="E38" s="22">
        <v>9322</v>
      </c>
      <c r="F38" s="16">
        <v>52.4</v>
      </c>
      <c r="G38" s="25" t="s">
        <v>63</v>
      </c>
    </row>
    <row r="39" spans="1:7">
      <c r="A39" s="14" t="s">
        <v>498</v>
      </c>
      <c r="B39" s="14" t="s">
        <v>157</v>
      </c>
      <c r="C39" s="14">
        <v>215</v>
      </c>
      <c r="D39" s="15">
        <v>43173</v>
      </c>
      <c r="E39" s="22">
        <v>19620</v>
      </c>
      <c r="F39" s="16">
        <v>74.5</v>
      </c>
      <c r="G39" s="25" t="s">
        <v>63</v>
      </c>
    </row>
    <row r="40" spans="1:7">
      <c r="A40" s="14" t="s">
        <v>801</v>
      </c>
      <c r="B40" s="14" t="s">
        <v>802</v>
      </c>
      <c r="C40" s="14">
        <v>239</v>
      </c>
      <c r="D40" s="15">
        <v>43180</v>
      </c>
      <c r="E40" s="22">
        <v>30</v>
      </c>
      <c r="F40" s="16">
        <v>1204.18</v>
      </c>
      <c r="G40" s="25" t="s">
        <v>63</v>
      </c>
    </row>
    <row r="41" spans="1:7" s="46" customFormat="1">
      <c r="A41" s="14" t="s">
        <v>803</v>
      </c>
      <c r="B41" s="14" t="s">
        <v>804</v>
      </c>
      <c r="C41" s="14">
        <v>238</v>
      </c>
      <c r="D41" s="15">
        <v>43179</v>
      </c>
      <c r="E41" s="22">
        <v>38633</v>
      </c>
      <c r="F41" s="16">
        <f>1357.61-106</f>
        <v>1251.6099999999999</v>
      </c>
      <c r="G41" s="25" t="s">
        <v>63</v>
      </c>
    </row>
    <row r="42" spans="1:7" s="46" customFormat="1">
      <c r="A42" s="14" t="s">
        <v>803</v>
      </c>
      <c r="B42" s="14" t="s">
        <v>804</v>
      </c>
      <c r="C42" s="14">
        <v>238</v>
      </c>
      <c r="D42" s="15">
        <v>43179</v>
      </c>
      <c r="E42" s="22">
        <v>38634</v>
      </c>
      <c r="F42" s="16">
        <v>106</v>
      </c>
      <c r="G42" s="25" t="s">
        <v>63</v>
      </c>
    </row>
    <row r="43" spans="1:7" s="46" customFormat="1">
      <c r="A43" s="14" t="s">
        <v>805</v>
      </c>
      <c r="B43" s="14" t="s">
        <v>343</v>
      </c>
      <c r="C43" s="14">
        <v>235</v>
      </c>
      <c r="D43" s="15">
        <v>43181</v>
      </c>
      <c r="E43" s="22">
        <v>15893</v>
      </c>
      <c r="F43" s="16">
        <v>248</v>
      </c>
      <c r="G43" s="25" t="s">
        <v>63</v>
      </c>
    </row>
    <row r="44" spans="1:7" s="46" customFormat="1">
      <c r="A44" s="14" t="s">
        <v>806</v>
      </c>
      <c r="B44" s="14" t="s">
        <v>807</v>
      </c>
      <c r="C44" s="14">
        <v>236</v>
      </c>
      <c r="D44" s="15">
        <v>43178</v>
      </c>
      <c r="E44" s="22">
        <v>1091</v>
      </c>
      <c r="F44" s="16">
        <v>474.78</v>
      </c>
      <c r="G44" s="25" t="s">
        <v>63</v>
      </c>
    </row>
    <row r="45" spans="1:7" s="46" customFormat="1">
      <c r="A45" s="14" t="s">
        <v>808</v>
      </c>
      <c r="B45" s="14" t="s">
        <v>809</v>
      </c>
      <c r="C45" s="14">
        <v>218</v>
      </c>
      <c r="D45" s="15">
        <v>43174</v>
      </c>
      <c r="E45" s="22">
        <v>20752</v>
      </c>
      <c r="F45" s="16">
        <v>46.25</v>
      </c>
      <c r="G45" s="25" t="s">
        <v>63</v>
      </c>
    </row>
    <row r="46" spans="1:7" s="46" customFormat="1">
      <c r="A46" s="14" t="s">
        <v>810</v>
      </c>
      <c r="B46" s="14" t="s">
        <v>811</v>
      </c>
      <c r="C46" s="14">
        <v>217</v>
      </c>
      <c r="D46" s="15">
        <v>43174</v>
      </c>
      <c r="E46" s="22">
        <v>20740</v>
      </c>
      <c r="F46" s="16">
        <v>330</v>
      </c>
      <c r="G46" s="25" t="s">
        <v>63</v>
      </c>
    </row>
    <row r="47" spans="1:7" s="46" customFormat="1">
      <c r="A47" s="14" t="s">
        <v>606</v>
      </c>
      <c r="B47" s="14" t="s">
        <v>607</v>
      </c>
      <c r="C47" s="14">
        <v>2013</v>
      </c>
      <c r="D47" s="15">
        <v>43173</v>
      </c>
      <c r="E47" s="22">
        <v>5615</v>
      </c>
      <c r="F47" s="16">
        <v>225</v>
      </c>
      <c r="G47" s="25" t="s">
        <v>63</v>
      </c>
    </row>
    <row r="48" spans="1:7" s="46" customFormat="1">
      <c r="A48" s="14" t="s">
        <v>680</v>
      </c>
      <c r="B48" s="14" t="s">
        <v>441</v>
      </c>
      <c r="C48" s="14">
        <v>214</v>
      </c>
      <c r="D48" s="15">
        <v>43173</v>
      </c>
      <c r="E48" s="22">
        <v>927</v>
      </c>
      <c r="F48" s="16">
        <v>430.27</v>
      </c>
      <c r="G48" s="25" t="s">
        <v>63</v>
      </c>
    </row>
    <row r="49" spans="1:7" s="46" customFormat="1">
      <c r="A49" s="2"/>
      <c r="B49" s="2"/>
      <c r="C49" s="2"/>
      <c r="D49" s="2"/>
      <c r="E49" s="2"/>
      <c r="F49" s="10"/>
      <c r="G49" s="26"/>
    </row>
    <row r="50" spans="1:7">
      <c r="A50" s="2"/>
      <c r="B50" s="2"/>
      <c r="C50" s="2"/>
      <c r="D50" s="2"/>
      <c r="E50" s="2"/>
      <c r="F50" s="10"/>
      <c r="G50" s="26"/>
    </row>
    <row r="51" spans="1:7" ht="15.75">
      <c r="A51" s="58" t="s">
        <v>624</v>
      </c>
      <c r="B51" s="59"/>
      <c r="C51" s="59"/>
      <c r="D51" s="59"/>
      <c r="E51" s="59"/>
      <c r="F51" s="59"/>
      <c r="G51" s="60"/>
    </row>
    <row r="52" spans="1:7" ht="25.5">
      <c r="A52" s="3" t="s">
        <v>0</v>
      </c>
      <c r="B52" s="3" t="s">
        <v>1</v>
      </c>
      <c r="C52" s="3" t="s">
        <v>2</v>
      </c>
      <c r="D52" s="3" t="s">
        <v>3</v>
      </c>
      <c r="E52" s="3" t="s">
        <v>4</v>
      </c>
      <c r="F52" s="9" t="s">
        <v>5</v>
      </c>
      <c r="G52" s="4" t="s">
        <v>6</v>
      </c>
    </row>
    <row r="53" spans="1:7">
      <c r="A53" s="14" t="s">
        <v>812</v>
      </c>
      <c r="B53" s="14" t="s">
        <v>813</v>
      </c>
      <c r="C53" s="14">
        <v>314</v>
      </c>
      <c r="D53" s="15">
        <v>42834</v>
      </c>
      <c r="E53" s="22">
        <v>5449</v>
      </c>
      <c r="F53" s="16">
        <v>625.96</v>
      </c>
      <c r="G53" s="25" t="s">
        <v>63</v>
      </c>
    </row>
    <row r="54" spans="1:7">
      <c r="A54" s="2" t="s">
        <v>233</v>
      </c>
      <c r="B54" s="2"/>
      <c r="C54" s="2"/>
      <c r="D54" s="2"/>
      <c r="E54" s="2"/>
      <c r="F54" s="10"/>
      <c r="G54" s="26"/>
    </row>
    <row r="55" spans="1:7" ht="15.75">
      <c r="A55" s="58" t="s">
        <v>204</v>
      </c>
      <c r="B55" s="59"/>
      <c r="C55" s="59"/>
      <c r="D55" s="59"/>
      <c r="E55" s="59"/>
      <c r="F55" s="59"/>
      <c r="G55" s="60"/>
    </row>
    <row r="56" spans="1:7" ht="25.5">
      <c r="A56" s="3" t="s">
        <v>0</v>
      </c>
      <c r="B56" s="3" t="s">
        <v>1</v>
      </c>
      <c r="C56" s="3" t="s">
        <v>2</v>
      </c>
      <c r="D56" s="3" t="s">
        <v>3</v>
      </c>
      <c r="E56" s="3" t="s">
        <v>4</v>
      </c>
      <c r="F56" s="9" t="s">
        <v>5</v>
      </c>
      <c r="G56" s="4" t="s">
        <v>6</v>
      </c>
    </row>
    <row r="57" spans="1:7">
      <c r="A57" s="14" t="s">
        <v>483</v>
      </c>
      <c r="B57" s="14" t="s">
        <v>484</v>
      </c>
      <c r="C57" s="14">
        <v>229</v>
      </c>
      <c r="D57" s="15">
        <v>43173</v>
      </c>
      <c r="E57" s="14">
        <v>432093</v>
      </c>
      <c r="F57" s="16">
        <v>208.69</v>
      </c>
      <c r="G57" s="25" t="s">
        <v>63</v>
      </c>
    </row>
    <row r="58" spans="1:7">
      <c r="A58" s="14" t="s">
        <v>483</v>
      </c>
      <c r="B58" s="14" t="s">
        <v>484</v>
      </c>
      <c r="C58" s="14">
        <v>182</v>
      </c>
      <c r="D58" s="15">
        <v>43166</v>
      </c>
      <c r="E58" s="14">
        <v>417756</v>
      </c>
      <c r="F58" s="16">
        <v>443.46</v>
      </c>
      <c r="G58" s="25" t="s">
        <v>63</v>
      </c>
    </row>
    <row r="59" spans="1:7">
      <c r="A59" s="14" t="s">
        <v>483</v>
      </c>
      <c r="B59" s="14" t="s">
        <v>484</v>
      </c>
      <c r="C59" s="14">
        <v>184</v>
      </c>
      <c r="D59" s="15">
        <v>43168</v>
      </c>
      <c r="E59" s="14">
        <v>410758</v>
      </c>
      <c r="F59" s="16">
        <v>437</v>
      </c>
      <c r="G59" s="25" t="s">
        <v>63</v>
      </c>
    </row>
    <row r="60" spans="1:7">
      <c r="A60" s="14" t="s">
        <v>483</v>
      </c>
      <c r="B60" s="14" t="s">
        <v>484</v>
      </c>
      <c r="C60" s="14">
        <v>184</v>
      </c>
      <c r="D60" s="15">
        <v>43168</v>
      </c>
      <c r="E60" s="14">
        <v>423650</v>
      </c>
      <c r="F60" s="16">
        <v>80</v>
      </c>
      <c r="G60" s="25" t="s">
        <v>63</v>
      </c>
    </row>
    <row r="61" spans="1:7">
      <c r="A61" s="14" t="s">
        <v>483</v>
      </c>
      <c r="B61" s="14" t="s">
        <v>763</v>
      </c>
      <c r="C61" s="14">
        <v>185</v>
      </c>
      <c r="D61" s="15">
        <v>43168</v>
      </c>
      <c r="E61" s="14">
        <v>417772</v>
      </c>
      <c r="F61" s="16">
        <v>517.80999999999995</v>
      </c>
      <c r="G61" s="25" t="s">
        <v>63</v>
      </c>
    </row>
    <row r="62" spans="1:7">
      <c r="A62" s="14" t="s">
        <v>483</v>
      </c>
      <c r="B62" s="14" t="s">
        <v>763</v>
      </c>
      <c r="C62" s="14">
        <v>230</v>
      </c>
      <c r="D62" s="15">
        <v>43167</v>
      </c>
      <c r="E62" s="14">
        <v>427483</v>
      </c>
      <c r="F62" s="16">
        <v>80</v>
      </c>
      <c r="G62" s="25" t="s">
        <v>63</v>
      </c>
    </row>
    <row r="63" spans="1:7">
      <c r="A63" s="14" t="s">
        <v>483</v>
      </c>
      <c r="B63" s="14" t="s">
        <v>763</v>
      </c>
      <c r="C63" s="14">
        <v>230</v>
      </c>
      <c r="D63" s="15">
        <v>43173</v>
      </c>
      <c r="E63" s="14">
        <v>432105</v>
      </c>
      <c r="F63" s="16">
        <v>80</v>
      </c>
      <c r="G63" s="25" t="s">
        <v>63</v>
      </c>
    </row>
    <row r="64" spans="1:7">
      <c r="A64" s="14" t="s">
        <v>483</v>
      </c>
      <c r="B64" s="14" t="s">
        <v>763</v>
      </c>
      <c r="C64" s="14">
        <v>230</v>
      </c>
      <c r="D64" s="15">
        <v>43174</v>
      </c>
      <c r="E64" s="14">
        <v>435009</v>
      </c>
      <c r="F64" s="16">
        <v>269.88</v>
      </c>
      <c r="G64" s="25" t="s">
        <v>63</v>
      </c>
    </row>
    <row r="65" spans="1:7">
      <c r="A65" s="14" t="s">
        <v>486</v>
      </c>
      <c r="B65" s="14" t="s">
        <v>101</v>
      </c>
      <c r="C65" s="14">
        <v>183</v>
      </c>
      <c r="D65" s="15">
        <v>43160</v>
      </c>
      <c r="E65" s="14">
        <v>410768</v>
      </c>
      <c r="F65" s="16">
        <v>83</v>
      </c>
      <c r="G65" s="25" t="s">
        <v>63</v>
      </c>
    </row>
    <row r="66" spans="1:7" s="47" customFormat="1">
      <c r="A66" s="14" t="s">
        <v>486</v>
      </c>
      <c r="B66" s="14" t="s">
        <v>101</v>
      </c>
      <c r="C66" s="14">
        <v>183</v>
      </c>
      <c r="D66" s="15">
        <v>43160</v>
      </c>
      <c r="E66" s="14">
        <v>417748</v>
      </c>
      <c r="F66" s="16">
        <v>190</v>
      </c>
      <c r="G66" s="25" t="s">
        <v>63</v>
      </c>
    </row>
    <row r="67" spans="1:7">
      <c r="A67" s="14" t="s">
        <v>486</v>
      </c>
      <c r="B67" s="14" t="s">
        <v>101</v>
      </c>
      <c r="C67" s="14">
        <v>183</v>
      </c>
      <c r="D67" s="15">
        <v>43166</v>
      </c>
      <c r="E67" s="14">
        <v>423683</v>
      </c>
      <c r="F67" s="16">
        <v>71.400000000000006</v>
      </c>
      <c r="G67" s="25" t="s">
        <v>63</v>
      </c>
    </row>
    <row r="68" spans="1:7" s="47" customFormat="1">
      <c r="A68" s="14" t="s">
        <v>486</v>
      </c>
      <c r="B68" s="14" t="s">
        <v>101</v>
      </c>
      <c r="C68" s="14">
        <v>228</v>
      </c>
      <c r="D68" s="15">
        <v>43173</v>
      </c>
      <c r="E68" s="14">
        <v>432074</v>
      </c>
      <c r="F68" s="16">
        <v>101.61</v>
      </c>
      <c r="G68" s="25" t="s">
        <v>63</v>
      </c>
    </row>
    <row r="69" spans="1:7">
      <c r="A69" s="14" t="s">
        <v>485</v>
      </c>
      <c r="B69" s="14" t="s">
        <v>99</v>
      </c>
      <c r="C69" s="14">
        <v>227</v>
      </c>
      <c r="D69" s="15">
        <v>43173</v>
      </c>
      <c r="E69" s="14">
        <v>432083</v>
      </c>
      <c r="F69" s="16">
        <v>46.5</v>
      </c>
      <c r="G69" s="25" t="s">
        <v>63</v>
      </c>
    </row>
    <row r="70" spans="1:7">
      <c r="A70" s="14" t="s">
        <v>485</v>
      </c>
      <c r="B70" s="14" t="s">
        <v>99</v>
      </c>
      <c r="C70" s="14">
        <v>227</v>
      </c>
      <c r="D70" s="15">
        <v>43174</v>
      </c>
      <c r="E70" s="14">
        <v>435065</v>
      </c>
      <c r="F70" s="16">
        <v>598.52</v>
      </c>
      <c r="G70" s="25" t="s">
        <v>63</v>
      </c>
    </row>
    <row r="71" spans="1:7" s="47" customFormat="1">
      <c r="A71" s="14" t="s">
        <v>485</v>
      </c>
      <c r="B71" s="14" t="s">
        <v>99</v>
      </c>
      <c r="C71" s="14">
        <v>180</v>
      </c>
      <c r="D71" s="15">
        <v>43160</v>
      </c>
      <c r="E71" s="14">
        <v>577875</v>
      </c>
      <c r="F71" s="16">
        <v>23.25</v>
      </c>
      <c r="G71" s="25" t="s">
        <v>63</v>
      </c>
    </row>
    <row r="72" spans="1:7" s="47" customFormat="1">
      <c r="A72" s="14" t="s">
        <v>485</v>
      </c>
      <c r="B72" s="14" t="s">
        <v>99</v>
      </c>
      <c r="C72" s="14">
        <v>180</v>
      </c>
      <c r="D72" s="15">
        <v>43166</v>
      </c>
      <c r="E72" s="14">
        <v>423668</v>
      </c>
      <c r="F72" s="16">
        <v>342.88</v>
      </c>
      <c r="G72" s="25" t="s">
        <v>63</v>
      </c>
    </row>
    <row r="73" spans="1:7">
      <c r="A73" s="14" t="s">
        <v>483</v>
      </c>
      <c r="B73" s="14" t="s">
        <v>484</v>
      </c>
      <c r="C73" s="14">
        <v>181</v>
      </c>
      <c r="D73" s="15">
        <v>43160</v>
      </c>
      <c r="E73" s="14">
        <v>410746</v>
      </c>
      <c r="F73" s="16">
        <v>228.22</v>
      </c>
      <c r="G73" s="25" t="s">
        <v>63</v>
      </c>
    </row>
    <row r="74" spans="1:7">
      <c r="A74" s="14" t="s">
        <v>483</v>
      </c>
      <c r="B74" s="14" t="s">
        <v>484</v>
      </c>
      <c r="C74" s="14">
        <v>181</v>
      </c>
      <c r="D74" s="15">
        <v>43160</v>
      </c>
      <c r="E74" s="14">
        <v>423656</v>
      </c>
      <c r="F74" s="16">
        <v>106.8</v>
      </c>
      <c r="G74" s="25" t="s">
        <v>63</v>
      </c>
    </row>
    <row r="75" spans="1:7">
      <c r="A75" s="14" t="s">
        <v>483</v>
      </c>
      <c r="B75" s="14" t="s">
        <v>763</v>
      </c>
      <c r="C75" s="14">
        <v>181</v>
      </c>
      <c r="D75" s="15">
        <v>43160</v>
      </c>
      <c r="E75" s="14">
        <v>427485</v>
      </c>
      <c r="F75" s="16">
        <v>178</v>
      </c>
      <c r="G75" s="25" t="s">
        <v>63</v>
      </c>
    </row>
    <row r="76" spans="1:7">
      <c r="A76" s="14" t="s">
        <v>814</v>
      </c>
      <c r="B76" s="22" t="s">
        <v>815</v>
      </c>
      <c r="C76" s="25">
        <v>233</v>
      </c>
      <c r="D76" s="49">
        <v>43179</v>
      </c>
      <c r="E76" s="25">
        <v>30278</v>
      </c>
      <c r="F76" s="25">
        <v>369.31</v>
      </c>
      <c r="G76" s="25" t="s">
        <v>63</v>
      </c>
    </row>
    <row r="77" spans="1:7">
      <c r="A77" s="2"/>
      <c r="B77" s="2"/>
      <c r="C77" s="2"/>
      <c r="D77" s="2"/>
      <c r="E77" s="2"/>
      <c r="F77" s="10"/>
      <c r="G77" s="26"/>
    </row>
    <row r="78" spans="1:7" ht="15.75">
      <c r="A78" s="58" t="s">
        <v>374</v>
      </c>
      <c r="B78" s="59"/>
      <c r="C78" s="59"/>
      <c r="D78" s="59"/>
      <c r="E78" s="59"/>
      <c r="F78" s="59"/>
      <c r="G78" s="60"/>
    </row>
    <row r="79" spans="1:7" ht="25.5">
      <c r="A79" s="3" t="s">
        <v>0</v>
      </c>
      <c r="B79" s="3" t="s">
        <v>1</v>
      </c>
      <c r="C79" s="3" t="s">
        <v>2</v>
      </c>
      <c r="D79" s="3" t="s">
        <v>3</v>
      </c>
      <c r="E79" s="3" t="s">
        <v>4</v>
      </c>
      <c r="F79" s="9" t="s">
        <v>5</v>
      </c>
      <c r="G79" s="4" t="s">
        <v>6</v>
      </c>
    </row>
    <row r="81" spans="1:7" ht="15.75">
      <c r="A81" s="58" t="s">
        <v>375</v>
      </c>
      <c r="B81" s="59"/>
      <c r="C81" s="59"/>
      <c r="D81" s="59"/>
      <c r="E81" s="59"/>
      <c r="F81" s="59"/>
      <c r="G81" s="60"/>
    </row>
    <row r="82" spans="1:7" ht="25.5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9" t="s">
        <v>5</v>
      </c>
      <c r="G82" s="4" t="s">
        <v>6</v>
      </c>
    </row>
    <row r="83" spans="1:7">
      <c r="A83" s="14"/>
      <c r="B83" s="14"/>
      <c r="C83" s="14"/>
      <c r="D83" s="15"/>
      <c r="E83" s="14"/>
      <c r="F83" s="16"/>
      <c r="G83" s="25"/>
    </row>
    <row r="84" spans="1:7">
      <c r="A84" s="2"/>
      <c r="B84" s="2"/>
      <c r="C84" s="2"/>
      <c r="D84" s="2"/>
      <c r="E84" s="2"/>
      <c r="F84" s="10"/>
      <c r="G84" s="26"/>
    </row>
    <row r="85" spans="1:7" ht="15.75">
      <c r="A85" s="58" t="s">
        <v>376</v>
      </c>
      <c r="B85" s="59"/>
      <c r="C85" s="59"/>
      <c r="D85" s="59"/>
      <c r="E85" s="59"/>
      <c r="F85" s="59"/>
      <c r="G85" s="60"/>
    </row>
    <row r="86" spans="1:7" ht="25.5">
      <c r="A86" s="3" t="s">
        <v>0</v>
      </c>
      <c r="B86" s="3" t="s">
        <v>1</v>
      </c>
      <c r="C86" s="3" t="s">
        <v>2</v>
      </c>
      <c r="D86" s="3" t="s">
        <v>3</v>
      </c>
      <c r="E86" s="3" t="s">
        <v>4</v>
      </c>
      <c r="F86" s="9" t="s">
        <v>5</v>
      </c>
      <c r="G86" s="4" t="s">
        <v>6</v>
      </c>
    </row>
    <row r="87" spans="1:7">
      <c r="A87" s="14" t="s">
        <v>719</v>
      </c>
      <c r="B87" s="14" t="s">
        <v>107</v>
      </c>
      <c r="C87" s="14">
        <v>154</v>
      </c>
      <c r="D87" s="15">
        <v>43158</v>
      </c>
      <c r="E87" s="14">
        <v>9231</v>
      </c>
      <c r="F87" s="45">
        <v>61446.32</v>
      </c>
      <c r="G87" s="25" t="s">
        <v>63</v>
      </c>
    </row>
    <row r="88" spans="1:7">
      <c r="A88" s="14" t="s">
        <v>534</v>
      </c>
      <c r="B88" s="14" t="s">
        <v>109</v>
      </c>
      <c r="C88" s="14">
        <v>78</v>
      </c>
      <c r="D88" s="15">
        <v>43139</v>
      </c>
      <c r="E88" s="14">
        <v>11831</v>
      </c>
      <c r="F88" s="45">
        <f>44005.51-17324.31</f>
        <v>26681.200000000001</v>
      </c>
      <c r="G88" s="25" t="s">
        <v>63</v>
      </c>
    </row>
    <row r="89" spans="1:7">
      <c r="A89" s="14" t="s">
        <v>534</v>
      </c>
      <c r="B89" s="14" t="s">
        <v>109</v>
      </c>
      <c r="C89" s="14">
        <v>162</v>
      </c>
      <c r="D89" s="15">
        <v>43165</v>
      </c>
      <c r="E89" s="14">
        <v>12186</v>
      </c>
      <c r="F89" s="45">
        <v>22917.74</v>
      </c>
      <c r="G89" s="25" t="s">
        <v>63</v>
      </c>
    </row>
    <row r="90" spans="1:7">
      <c r="A90" s="14" t="s">
        <v>534</v>
      </c>
      <c r="B90" s="14" t="s">
        <v>109</v>
      </c>
      <c r="C90" s="14">
        <v>159</v>
      </c>
      <c r="D90" s="15">
        <v>43174</v>
      </c>
      <c r="E90" s="14">
        <v>12181</v>
      </c>
      <c r="F90" s="45">
        <v>17067.36</v>
      </c>
      <c r="G90" s="25" t="s">
        <v>63</v>
      </c>
    </row>
    <row r="91" spans="1:7">
      <c r="A91" s="14" t="s">
        <v>478</v>
      </c>
      <c r="B91" s="14" t="s">
        <v>16</v>
      </c>
      <c r="C91" s="14">
        <v>240</v>
      </c>
      <c r="D91" s="15">
        <v>43167</v>
      </c>
      <c r="E91" s="14">
        <v>10001</v>
      </c>
      <c r="F91" s="16">
        <v>11662.84</v>
      </c>
      <c r="G91" s="25" t="s">
        <v>63</v>
      </c>
    </row>
    <row r="92" spans="1:7">
      <c r="A92" s="2"/>
      <c r="B92" s="2"/>
      <c r="C92" s="2"/>
      <c r="D92" s="2"/>
      <c r="E92" s="2"/>
      <c r="F92" s="10"/>
      <c r="G92" s="26" t="s">
        <v>233</v>
      </c>
    </row>
    <row r="93" spans="1:7" ht="15.75">
      <c r="A93" s="58" t="s">
        <v>377</v>
      </c>
      <c r="B93" s="59"/>
      <c r="C93" s="59"/>
      <c r="D93" s="59"/>
      <c r="E93" s="59"/>
      <c r="F93" s="59"/>
      <c r="G93" s="60"/>
    </row>
    <row r="94" spans="1:7" ht="25.5">
      <c r="A94" s="3" t="s">
        <v>0</v>
      </c>
      <c r="B94" s="3" t="s">
        <v>1</v>
      </c>
      <c r="C94" s="3" t="s">
        <v>2</v>
      </c>
      <c r="D94" s="3" t="s">
        <v>3</v>
      </c>
      <c r="E94" s="3" t="s">
        <v>4</v>
      </c>
      <c r="F94" s="9" t="s">
        <v>5</v>
      </c>
      <c r="G94" s="4" t="s">
        <v>6</v>
      </c>
    </row>
    <row r="95" spans="1:7">
      <c r="A95" s="14" t="s">
        <v>534</v>
      </c>
      <c r="B95" s="14" t="s">
        <v>109</v>
      </c>
      <c r="C95" s="14">
        <v>160</v>
      </c>
      <c r="D95" s="15">
        <v>43167</v>
      </c>
      <c r="E95" s="22">
        <v>12184</v>
      </c>
      <c r="F95" s="16">
        <v>6188</v>
      </c>
      <c r="G95" s="25" t="s">
        <v>63</v>
      </c>
    </row>
    <row r="96" spans="1:7">
      <c r="A96" s="14" t="s">
        <v>534</v>
      </c>
      <c r="B96" s="14" t="s">
        <v>109</v>
      </c>
      <c r="C96" s="14">
        <v>163</v>
      </c>
      <c r="D96" s="15">
        <v>43164</v>
      </c>
      <c r="E96" s="22">
        <v>12183</v>
      </c>
      <c r="F96" s="16">
        <v>1917.31</v>
      </c>
      <c r="G96" s="25" t="s">
        <v>63</v>
      </c>
    </row>
    <row r="97" spans="1:7">
      <c r="A97" s="14" t="s">
        <v>534</v>
      </c>
      <c r="B97" s="14" t="s">
        <v>109</v>
      </c>
      <c r="C97" s="14">
        <v>161</v>
      </c>
      <c r="D97" s="15">
        <v>43171</v>
      </c>
      <c r="E97" s="22">
        <v>12165</v>
      </c>
      <c r="F97" s="16">
        <v>4421.53</v>
      </c>
      <c r="G97" s="25" t="s">
        <v>63</v>
      </c>
    </row>
    <row r="98" spans="1:7">
      <c r="A98" s="14" t="s">
        <v>528</v>
      </c>
      <c r="B98" s="14" t="s">
        <v>733</v>
      </c>
      <c r="C98" s="14">
        <v>166</v>
      </c>
      <c r="D98" s="15">
        <v>43166</v>
      </c>
      <c r="E98" s="22">
        <v>76375</v>
      </c>
      <c r="F98" s="16">
        <v>4568.24</v>
      </c>
      <c r="G98" s="25" t="s">
        <v>63</v>
      </c>
    </row>
    <row r="99" spans="1:7">
      <c r="A99" s="14" t="s">
        <v>734</v>
      </c>
      <c r="B99" s="22" t="s">
        <v>735</v>
      </c>
      <c r="C99" s="14">
        <v>243</v>
      </c>
      <c r="D99" s="15">
        <v>43181</v>
      </c>
      <c r="E99" s="22">
        <v>1522</v>
      </c>
      <c r="F99" s="16">
        <v>3897.77</v>
      </c>
      <c r="G99" s="25" t="s">
        <v>63</v>
      </c>
    </row>
    <row r="100" spans="1:7">
      <c r="A100" s="14" t="s">
        <v>734</v>
      </c>
      <c r="B100" s="22" t="s">
        <v>735</v>
      </c>
      <c r="C100" s="14">
        <v>244</v>
      </c>
      <c r="D100" s="15">
        <v>43180</v>
      </c>
      <c r="E100" s="22">
        <v>1568</v>
      </c>
      <c r="F100" s="16">
        <v>1109.67</v>
      </c>
      <c r="G100" s="25" t="s">
        <v>63</v>
      </c>
    </row>
    <row r="101" spans="1:7">
      <c r="A101" s="14" t="s">
        <v>718</v>
      </c>
      <c r="B101" s="14" t="s">
        <v>238</v>
      </c>
      <c r="C101" s="14">
        <v>264</v>
      </c>
      <c r="D101" s="15">
        <v>43193</v>
      </c>
      <c r="E101" s="14">
        <v>27625731</v>
      </c>
      <c r="F101" s="16">
        <v>2510</v>
      </c>
      <c r="G101" s="25" t="s">
        <v>63</v>
      </c>
    </row>
    <row r="102" spans="1:7">
      <c r="A102" s="14" t="s">
        <v>718</v>
      </c>
      <c r="B102" s="14" t="s">
        <v>238</v>
      </c>
      <c r="C102" s="14">
        <v>263</v>
      </c>
      <c r="D102" s="15">
        <v>43193</v>
      </c>
      <c r="E102" s="14">
        <v>27625730</v>
      </c>
      <c r="F102" s="16">
        <v>6861.48</v>
      </c>
      <c r="G102" s="25" t="s">
        <v>63</v>
      </c>
    </row>
    <row r="103" spans="1:7">
      <c r="A103" s="14" t="s">
        <v>800</v>
      </c>
      <c r="B103" s="14" t="s">
        <v>647</v>
      </c>
      <c r="C103" s="14">
        <v>242</v>
      </c>
      <c r="D103" s="15">
        <v>43174</v>
      </c>
      <c r="E103" s="14">
        <v>245</v>
      </c>
      <c r="F103" s="45">
        <v>3380.6</v>
      </c>
      <c r="G103" s="25" t="s">
        <v>63</v>
      </c>
    </row>
    <row r="104" spans="1:7">
      <c r="A104" s="14" t="s">
        <v>753</v>
      </c>
      <c r="B104" s="14" t="s">
        <v>754</v>
      </c>
      <c r="C104" s="14">
        <v>246</v>
      </c>
      <c r="D104" s="15">
        <v>43187</v>
      </c>
      <c r="E104" s="14">
        <v>20871</v>
      </c>
      <c r="F104" s="45">
        <v>1730.85</v>
      </c>
      <c r="G104" s="25" t="s">
        <v>63</v>
      </c>
    </row>
    <row r="105" spans="1:7">
      <c r="A105" s="14" t="s">
        <v>799</v>
      </c>
      <c r="B105" s="14" t="s">
        <v>458</v>
      </c>
      <c r="C105" s="14">
        <v>241</v>
      </c>
      <c r="D105" s="15">
        <v>43173</v>
      </c>
      <c r="E105" s="14">
        <v>1512070</v>
      </c>
      <c r="F105" s="14">
        <v>1689.66</v>
      </c>
      <c r="G105" s="25" t="s">
        <v>63</v>
      </c>
    </row>
    <row r="106" spans="1:7">
      <c r="D106" s="44" t="s">
        <v>233</v>
      </c>
    </row>
    <row r="107" spans="1:7" ht="15.75">
      <c r="A107" s="58" t="s">
        <v>679</v>
      </c>
      <c r="B107" s="59"/>
      <c r="C107" s="59"/>
      <c r="D107" s="59"/>
      <c r="E107" s="59"/>
      <c r="F107" s="59"/>
      <c r="G107" s="60"/>
    </row>
    <row r="108" spans="1:7" ht="25.5">
      <c r="A108" s="3" t="s">
        <v>0</v>
      </c>
      <c r="B108" s="3" t="s">
        <v>1</v>
      </c>
      <c r="C108" s="3" t="s">
        <v>2</v>
      </c>
      <c r="D108" s="3" t="s">
        <v>3</v>
      </c>
      <c r="E108" s="3" t="s">
        <v>4</v>
      </c>
      <c r="F108" s="9" t="s">
        <v>5</v>
      </c>
      <c r="G108" s="4" t="s">
        <v>6</v>
      </c>
    </row>
    <row r="109" spans="1:7">
      <c r="A109" s="2"/>
      <c r="B109" s="2"/>
      <c r="C109" s="2"/>
      <c r="D109" s="2"/>
      <c r="E109" s="2"/>
      <c r="F109" s="10"/>
      <c r="G109" s="26"/>
    </row>
    <row r="110" spans="1:7" ht="15.75">
      <c r="A110" s="58" t="s">
        <v>756</v>
      </c>
      <c r="B110" s="59"/>
      <c r="C110" s="59"/>
      <c r="D110" s="59"/>
      <c r="E110" s="59"/>
      <c r="F110" s="59"/>
      <c r="G110" s="60"/>
    </row>
    <row r="111" spans="1:7" ht="25.5">
      <c r="A111" s="3" t="s">
        <v>0</v>
      </c>
      <c r="B111" s="3" t="s">
        <v>1</v>
      </c>
      <c r="C111" s="3" t="s">
        <v>2</v>
      </c>
      <c r="D111" s="3" t="s">
        <v>3</v>
      </c>
      <c r="E111" s="3" t="s">
        <v>4</v>
      </c>
      <c r="F111" s="9" t="s">
        <v>5</v>
      </c>
      <c r="G111" s="4" t="s">
        <v>6</v>
      </c>
    </row>
    <row r="112" spans="1:7">
      <c r="A112" s="2"/>
      <c r="B112" s="2"/>
      <c r="C112" s="2"/>
      <c r="D112" s="2"/>
      <c r="E112" s="2"/>
      <c r="F112" s="10"/>
      <c r="G112" s="26"/>
    </row>
    <row r="113" spans="1:7" ht="15.75">
      <c r="A113" s="58" t="s">
        <v>720</v>
      </c>
      <c r="B113" s="59"/>
      <c r="C113" s="59"/>
      <c r="D113" s="59"/>
      <c r="E113" s="59"/>
      <c r="F113" s="59"/>
      <c r="G113" s="60"/>
    </row>
    <row r="114" spans="1:7" ht="25.5">
      <c r="A114" s="3" t="s">
        <v>0</v>
      </c>
      <c r="B114" s="3" t="s">
        <v>1</v>
      </c>
      <c r="C114" s="3" t="s">
        <v>2</v>
      </c>
      <c r="D114" s="3" t="s">
        <v>3</v>
      </c>
      <c r="E114" s="3" t="s">
        <v>4</v>
      </c>
      <c r="F114" s="9" t="s">
        <v>5</v>
      </c>
      <c r="G114" s="4" t="s">
        <v>6</v>
      </c>
    </row>
    <row r="115" spans="1:7">
      <c r="A115" s="14" t="s">
        <v>465</v>
      </c>
      <c r="B115" s="14">
        <v>110245</v>
      </c>
      <c r="C115" s="14">
        <v>245</v>
      </c>
      <c r="D115" s="15">
        <v>43167</v>
      </c>
      <c r="E115" s="18">
        <v>817469</v>
      </c>
      <c r="F115" s="16">
        <v>2015.44</v>
      </c>
      <c r="G115" s="25" t="s">
        <v>63</v>
      </c>
    </row>
    <row r="116" spans="1:7">
      <c r="A116" s="14" t="s">
        <v>465</v>
      </c>
      <c r="B116" s="14">
        <v>110245</v>
      </c>
      <c r="C116" s="14">
        <v>259</v>
      </c>
      <c r="D116" s="15">
        <v>43193</v>
      </c>
      <c r="E116" s="18">
        <v>819604</v>
      </c>
      <c r="F116" s="16">
        <v>2739.32</v>
      </c>
      <c r="G116" s="25" t="s">
        <v>63</v>
      </c>
    </row>
    <row r="117" spans="1:7">
      <c r="A117" s="14" t="s">
        <v>718</v>
      </c>
      <c r="B117" s="14" t="s">
        <v>238</v>
      </c>
      <c r="C117" s="14">
        <v>264</v>
      </c>
      <c r="D117" s="15">
        <v>43193</v>
      </c>
      <c r="E117" s="14">
        <v>27625731</v>
      </c>
      <c r="F117" s="16">
        <v>3038</v>
      </c>
      <c r="G117" s="25" t="s">
        <v>63</v>
      </c>
    </row>
    <row r="118" spans="1:7">
      <c r="A118" s="14" t="s">
        <v>738</v>
      </c>
      <c r="B118" s="14" t="s">
        <v>74</v>
      </c>
      <c r="C118" s="14">
        <v>260</v>
      </c>
      <c r="D118" s="15">
        <v>43181</v>
      </c>
      <c r="E118" s="18">
        <v>358805</v>
      </c>
      <c r="F118" s="16">
        <v>1416.58</v>
      </c>
      <c r="G118" s="25" t="s">
        <v>63</v>
      </c>
    </row>
    <row r="120" spans="1:7" ht="15.75">
      <c r="A120" s="58" t="s">
        <v>798</v>
      </c>
      <c r="B120" s="59"/>
      <c r="C120" s="59"/>
      <c r="D120" s="59"/>
      <c r="E120" s="59"/>
      <c r="F120" s="59"/>
      <c r="G120" s="60"/>
    </row>
    <row r="121" spans="1:7" ht="25.5">
      <c r="A121" s="3" t="s">
        <v>0</v>
      </c>
      <c r="B121" s="3" t="s">
        <v>1</v>
      </c>
      <c r="C121" s="3" t="s">
        <v>2</v>
      </c>
      <c r="D121" s="3" t="s">
        <v>3</v>
      </c>
      <c r="E121" s="3" t="s">
        <v>4</v>
      </c>
      <c r="F121" s="9" t="s">
        <v>5</v>
      </c>
      <c r="G121" s="4" t="s">
        <v>6</v>
      </c>
    </row>
    <row r="122" spans="1:7">
      <c r="A122" s="14" t="s">
        <v>534</v>
      </c>
      <c r="B122" s="14" t="s">
        <v>109</v>
      </c>
      <c r="C122" s="14">
        <v>78</v>
      </c>
      <c r="D122" s="15">
        <v>43139</v>
      </c>
      <c r="E122" s="14">
        <v>11831</v>
      </c>
      <c r="F122" s="16">
        <v>17324.310000000001</v>
      </c>
      <c r="G122" s="25" t="s">
        <v>63</v>
      </c>
    </row>
    <row r="123" spans="1:7">
      <c r="A123" s="14" t="s">
        <v>534</v>
      </c>
      <c r="B123" s="14" t="s">
        <v>109</v>
      </c>
      <c r="C123" s="14">
        <v>165</v>
      </c>
      <c r="D123" s="15">
        <v>43159</v>
      </c>
      <c r="E123" s="18">
        <v>12187</v>
      </c>
      <c r="F123" s="16">
        <v>43896.09</v>
      </c>
      <c r="G123" s="25" t="s">
        <v>63</v>
      </c>
    </row>
    <row r="124" spans="1:7">
      <c r="E124" s="44" t="s">
        <v>233</v>
      </c>
    </row>
    <row r="125" spans="1:7" ht="15.75">
      <c r="A125" s="58" t="s">
        <v>724</v>
      </c>
      <c r="B125" s="59"/>
      <c r="C125" s="59"/>
      <c r="D125" s="59"/>
      <c r="E125" s="59"/>
      <c r="F125" s="59"/>
      <c r="G125" s="60"/>
    </row>
    <row r="126" spans="1:7" ht="25.5">
      <c r="A126" s="3" t="s">
        <v>0</v>
      </c>
      <c r="B126" s="3" t="s">
        <v>1</v>
      </c>
      <c r="C126" s="3" t="s">
        <v>2</v>
      </c>
      <c r="D126" s="3" t="s">
        <v>3</v>
      </c>
      <c r="E126" s="3" t="s">
        <v>4</v>
      </c>
      <c r="F126" s="9" t="s">
        <v>5</v>
      </c>
      <c r="G126" s="4" t="s">
        <v>6</v>
      </c>
    </row>
    <row r="128" spans="1:7" ht="15.75">
      <c r="A128" s="58" t="s">
        <v>250</v>
      </c>
      <c r="B128" s="59"/>
      <c r="C128" s="59"/>
      <c r="D128" s="59"/>
      <c r="E128" s="59"/>
      <c r="F128" s="59"/>
      <c r="G128" s="60"/>
    </row>
    <row r="129" spans="1:7" ht="25.5">
      <c r="A129" s="3" t="s">
        <v>0</v>
      </c>
      <c r="B129" s="3" t="s">
        <v>1</v>
      </c>
      <c r="C129" s="3" t="s">
        <v>2</v>
      </c>
      <c r="D129" s="3" t="s">
        <v>3</v>
      </c>
      <c r="E129" s="3" t="s">
        <v>4</v>
      </c>
      <c r="F129" s="9" t="s">
        <v>5</v>
      </c>
      <c r="G129" s="4" t="s">
        <v>6</v>
      </c>
    </row>
    <row r="130" spans="1:7">
      <c r="A130" s="2"/>
      <c r="B130" s="2" t="s">
        <v>233</v>
      </c>
      <c r="C130" s="2"/>
      <c r="D130" s="2"/>
      <c r="E130" s="2"/>
      <c r="F130" s="10"/>
      <c r="G130" s="26"/>
    </row>
    <row r="131" spans="1:7" ht="15.75">
      <c r="A131" s="58" t="s">
        <v>677</v>
      </c>
      <c r="B131" s="59"/>
      <c r="C131" s="59"/>
      <c r="D131" s="59"/>
      <c r="E131" s="59"/>
      <c r="F131" s="59"/>
      <c r="G131" s="60"/>
    </row>
    <row r="132" spans="1:7" ht="25.5">
      <c r="A132" s="3" t="s">
        <v>0</v>
      </c>
      <c r="B132" s="3" t="s">
        <v>1</v>
      </c>
      <c r="C132" s="3" t="s">
        <v>2</v>
      </c>
      <c r="D132" s="3" t="s">
        <v>3</v>
      </c>
      <c r="E132" s="3" t="s">
        <v>4</v>
      </c>
      <c r="F132" s="9" t="s">
        <v>5</v>
      </c>
      <c r="G132" s="4" t="s">
        <v>6</v>
      </c>
    </row>
    <row r="133" spans="1:7">
      <c r="A133" s="14" t="s">
        <v>678</v>
      </c>
      <c r="B133" s="14" t="s">
        <v>53</v>
      </c>
      <c r="C133" s="14">
        <v>204</v>
      </c>
      <c r="D133" s="15">
        <v>43174</v>
      </c>
      <c r="E133" s="14">
        <v>39</v>
      </c>
      <c r="F133" s="16">
        <v>115735.57</v>
      </c>
      <c r="G133" s="25" t="s">
        <v>63</v>
      </c>
    </row>
    <row r="134" spans="1:7">
      <c r="A134" s="2"/>
      <c r="B134" s="2" t="s">
        <v>233</v>
      </c>
      <c r="C134" s="2"/>
      <c r="D134" s="2"/>
      <c r="E134" s="2"/>
      <c r="F134" s="10"/>
      <c r="G134" s="26"/>
    </row>
    <row r="135" spans="1:7" ht="15.75">
      <c r="A135" s="58" t="s">
        <v>199</v>
      </c>
      <c r="B135" s="59"/>
      <c r="C135" s="59"/>
      <c r="D135" s="59"/>
      <c r="E135" s="59"/>
      <c r="F135" s="59"/>
      <c r="G135" s="60"/>
    </row>
    <row r="136" spans="1:7" ht="25.5">
      <c r="A136" s="3" t="s">
        <v>0</v>
      </c>
      <c r="B136" s="3" t="s">
        <v>1</v>
      </c>
      <c r="C136" s="3" t="s">
        <v>2</v>
      </c>
      <c r="D136" s="3" t="s">
        <v>3</v>
      </c>
      <c r="E136" s="3" t="s">
        <v>4</v>
      </c>
      <c r="F136" s="9" t="s">
        <v>5</v>
      </c>
      <c r="G136" s="4" t="s">
        <v>6</v>
      </c>
    </row>
    <row r="137" spans="1:7">
      <c r="A137" s="14"/>
      <c r="B137" s="14"/>
      <c r="C137" s="14"/>
      <c r="D137" s="15"/>
      <c r="E137" s="22"/>
      <c r="F137" s="16"/>
      <c r="G137" s="25"/>
    </row>
    <row r="138" spans="1:7">
      <c r="A138" s="2"/>
      <c r="B138" s="2"/>
      <c r="C138" s="2"/>
      <c r="D138" s="2"/>
      <c r="E138" s="2"/>
      <c r="F138" s="10"/>
      <c r="G138" s="26"/>
    </row>
    <row r="139" spans="1:7" ht="15.75">
      <c r="A139" s="58" t="s">
        <v>198</v>
      </c>
      <c r="B139" s="59"/>
      <c r="C139" s="59"/>
      <c r="D139" s="59"/>
      <c r="E139" s="59"/>
      <c r="F139" s="59"/>
      <c r="G139" s="60"/>
    </row>
    <row r="140" spans="1:7" ht="25.5">
      <c r="A140" s="3" t="s">
        <v>0</v>
      </c>
      <c r="B140" s="3" t="s">
        <v>1</v>
      </c>
      <c r="C140" s="3" t="s">
        <v>2</v>
      </c>
      <c r="D140" s="3" t="s">
        <v>3</v>
      </c>
      <c r="E140" s="3" t="s">
        <v>4</v>
      </c>
      <c r="F140" s="9" t="s">
        <v>5</v>
      </c>
      <c r="G140" s="4" t="s">
        <v>6</v>
      </c>
    </row>
    <row r="141" spans="1:7">
      <c r="A141" s="2"/>
      <c r="B141" s="2"/>
      <c r="C141" s="2"/>
      <c r="D141" s="2"/>
      <c r="E141" s="2"/>
      <c r="F141" s="10"/>
      <c r="G141" s="26"/>
    </row>
    <row r="142" spans="1:7" ht="15.75">
      <c r="A142" s="58" t="s">
        <v>326</v>
      </c>
      <c r="B142" s="59"/>
      <c r="C142" s="59"/>
      <c r="D142" s="59"/>
      <c r="E142" s="59"/>
      <c r="F142" s="59"/>
      <c r="G142" s="60"/>
    </row>
    <row r="143" spans="1:7" ht="25.5">
      <c r="A143" s="3" t="s">
        <v>0</v>
      </c>
      <c r="B143" s="3" t="s">
        <v>1</v>
      </c>
      <c r="C143" s="3" t="s">
        <v>2</v>
      </c>
      <c r="D143" s="3" t="s">
        <v>3</v>
      </c>
      <c r="E143" s="3" t="s">
        <v>4</v>
      </c>
      <c r="F143" s="9" t="s">
        <v>5</v>
      </c>
      <c r="G143" s="4" t="s">
        <v>6</v>
      </c>
    </row>
    <row r="144" spans="1:7">
      <c r="A144" s="14"/>
      <c r="B144" s="14"/>
      <c r="C144" s="14"/>
      <c r="D144" s="14"/>
      <c r="E144" s="14"/>
      <c r="F144" s="16"/>
      <c r="G144" s="25" t="s">
        <v>233</v>
      </c>
    </row>
    <row r="145" spans="1:7">
      <c r="A145" s="2"/>
      <c r="B145" s="2"/>
      <c r="C145" s="2"/>
      <c r="D145" s="2"/>
      <c r="E145" s="2"/>
      <c r="F145" s="10"/>
      <c r="G145" s="26"/>
    </row>
    <row r="146" spans="1:7" ht="15.75">
      <c r="A146" s="58" t="s">
        <v>560</v>
      </c>
      <c r="B146" s="59"/>
      <c r="C146" s="59"/>
      <c r="D146" s="59"/>
      <c r="E146" s="59"/>
      <c r="F146" s="59"/>
      <c r="G146" s="60"/>
    </row>
    <row r="147" spans="1:7" ht="25.5">
      <c r="A147" s="3" t="s">
        <v>0</v>
      </c>
      <c r="B147" s="3" t="s">
        <v>1</v>
      </c>
      <c r="C147" s="3" t="s">
        <v>2</v>
      </c>
      <c r="D147" s="3" t="s">
        <v>3</v>
      </c>
      <c r="E147" s="3" t="s">
        <v>4</v>
      </c>
      <c r="F147" s="9" t="s">
        <v>5</v>
      </c>
      <c r="G147" s="4" t="s">
        <v>6</v>
      </c>
    </row>
    <row r="148" spans="1:7">
      <c r="A148" s="14"/>
      <c r="B148" s="14"/>
      <c r="C148" s="14"/>
      <c r="D148" s="15"/>
      <c r="E148" s="14"/>
      <c r="F148" s="16"/>
      <c r="G148" s="25"/>
    </row>
  </sheetData>
  <mergeCells count="23">
    <mergeCell ref="A93:G93"/>
    <mergeCell ref="A1:G2"/>
    <mergeCell ref="A4:G4"/>
    <mergeCell ref="A8:G8"/>
    <mergeCell ref="A25:G25"/>
    <mergeCell ref="A29:G29"/>
    <mergeCell ref="A34:G34"/>
    <mergeCell ref="A51:G51"/>
    <mergeCell ref="A55:G55"/>
    <mergeCell ref="A78:G78"/>
    <mergeCell ref="A81:G81"/>
    <mergeCell ref="A85:G85"/>
    <mergeCell ref="A107:G107"/>
    <mergeCell ref="A110:G110"/>
    <mergeCell ref="A113:G113"/>
    <mergeCell ref="A125:G125"/>
    <mergeCell ref="A128:G128"/>
    <mergeCell ref="A135:G135"/>
    <mergeCell ref="A139:G139"/>
    <mergeCell ref="A142:G142"/>
    <mergeCell ref="A146:G146"/>
    <mergeCell ref="A120:G120"/>
    <mergeCell ref="A131:G13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90"/>
  <sheetViews>
    <sheetView tabSelected="1" topLeftCell="A181" zoomScale="115" zoomScaleNormal="115" workbookViewId="0">
      <selection activeCell="A197" sqref="A197"/>
    </sheetView>
  </sheetViews>
  <sheetFormatPr defaultRowHeight="15"/>
  <cols>
    <col min="1" max="1" width="45.7109375" style="48" bestFit="1" customWidth="1"/>
    <col min="2" max="2" width="16.28515625" style="48" customWidth="1"/>
    <col min="3" max="3" width="13.140625" style="48" customWidth="1"/>
    <col min="4" max="4" width="12.5703125" style="48" customWidth="1"/>
    <col min="5" max="5" width="15.5703125" style="48" customWidth="1"/>
    <col min="6" max="6" width="16.7109375" style="48" customWidth="1"/>
    <col min="7" max="7" width="20.42578125" style="48" customWidth="1"/>
    <col min="8" max="8" width="9.140625" style="48"/>
    <col min="9" max="9" width="10.140625" style="48" bestFit="1" customWidth="1"/>
    <col min="10" max="16384" width="9.140625" style="48"/>
  </cols>
  <sheetData>
    <row r="1" spans="1:7">
      <c r="A1" s="61" t="s">
        <v>797</v>
      </c>
      <c r="B1" s="62"/>
      <c r="C1" s="62"/>
      <c r="D1" s="62"/>
      <c r="E1" s="62"/>
      <c r="F1" s="62"/>
      <c r="G1" s="62"/>
    </row>
    <row r="2" spans="1:7" ht="31.5" customHeight="1">
      <c r="A2" s="63"/>
      <c r="B2" s="63"/>
      <c r="C2" s="63"/>
      <c r="D2" s="63"/>
      <c r="E2" s="63"/>
      <c r="F2" s="63"/>
      <c r="G2" s="63"/>
    </row>
    <row r="3" spans="1:7">
      <c r="A3" s="2"/>
      <c r="B3" s="2"/>
      <c r="C3" s="2"/>
      <c r="D3" s="2"/>
      <c r="E3" s="2"/>
      <c r="F3" s="10"/>
      <c r="G3" s="26"/>
    </row>
    <row r="4" spans="1:7" ht="15.75">
      <c r="A4" s="58" t="s">
        <v>201</v>
      </c>
      <c r="B4" s="59"/>
      <c r="C4" s="59"/>
      <c r="D4" s="59"/>
      <c r="E4" s="59"/>
      <c r="F4" s="59"/>
      <c r="G4" s="60"/>
    </row>
    <row r="5" spans="1:7" ht="25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9" t="s">
        <v>5</v>
      </c>
      <c r="G5" s="4" t="s">
        <v>6</v>
      </c>
    </row>
    <row r="6" spans="1:7">
      <c r="A6" s="14"/>
      <c r="B6" s="14"/>
      <c r="C6" s="14"/>
      <c r="D6" s="14"/>
      <c r="E6" s="14"/>
      <c r="F6" s="16"/>
      <c r="G6" s="25"/>
    </row>
    <row r="7" spans="1:7">
      <c r="A7" s="2"/>
      <c r="B7" s="2"/>
      <c r="C7" s="2"/>
      <c r="D7" s="2"/>
      <c r="E7" s="2"/>
      <c r="F7" s="10"/>
      <c r="G7" s="26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536</v>
      </c>
      <c r="B10" s="22" t="s">
        <v>25</v>
      </c>
      <c r="C10" s="14">
        <v>340</v>
      </c>
      <c r="D10" s="15">
        <v>43209</v>
      </c>
      <c r="E10" s="14">
        <v>18720</v>
      </c>
      <c r="F10" s="16">
        <v>281.45</v>
      </c>
      <c r="G10" s="25" t="s">
        <v>63</v>
      </c>
    </row>
    <row r="11" spans="1:7">
      <c r="A11" s="14" t="s">
        <v>536</v>
      </c>
      <c r="B11" s="22" t="s">
        <v>25</v>
      </c>
      <c r="C11" s="14">
        <v>286</v>
      </c>
      <c r="D11" s="15">
        <v>43202</v>
      </c>
      <c r="E11" s="14">
        <v>18476</v>
      </c>
      <c r="F11" s="16">
        <v>278.61</v>
      </c>
      <c r="G11" s="25" t="s">
        <v>63</v>
      </c>
    </row>
    <row r="12" spans="1:7">
      <c r="A12" s="14" t="s">
        <v>536</v>
      </c>
      <c r="B12" s="22" t="s">
        <v>25</v>
      </c>
      <c r="C12" s="14">
        <v>288</v>
      </c>
      <c r="D12" s="15">
        <v>43194</v>
      </c>
      <c r="E12" s="14">
        <v>18210</v>
      </c>
      <c r="F12" s="16">
        <v>115.82</v>
      </c>
      <c r="G12" s="25" t="s">
        <v>63</v>
      </c>
    </row>
    <row r="13" spans="1:7">
      <c r="A13" s="14" t="s">
        <v>536</v>
      </c>
      <c r="B13" s="22" t="s">
        <v>25</v>
      </c>
      <c r="C13" s="14">
        <v>288</v>
      </c>
      <c r="D13" s="15">
        <v>43194</v>
      </c>
      <c r="E13" s="14">
        <v>18209</v>
      </c>
      <c r="F13" s="16">
        <v>104.85</v>
      </c>
      <c r="G13" s="25" t="s">
        <v>63</v>
      </c>
    </row>
    <row r="14" spans="1:7">
      <c r="A14" s="14" t="s">
        <v>536</v>
      </c>
      <c r="B14" s="22" t="s">
        <v>25</v>
      </c>
      <c r="C14" s="14">
        <v>290</v>
      </c>
      <c r="D14" s="15">
        <v>43188</v>
      </c>
      <c r="E14" s="14">
        <v>18061</v>
      </c>
      <c r="F14" s="16">
        <v>134.07</v>
      </c>
      <c r="G14" s="25" t="s">
        <v>63</v>
      </c>
    </row>
    <row r="15" spans="1:7">
      <c r="A15" s="14" t="s">
        <v>536</v>
      </c>
      <c r="B15" s="22" t="s">
        <v>25</v>
      </c>
      <c r="C15" s="14">
        <v>290</v>
      </c>
      <c r="D15" s="15">
        <v>43188</v>
      </c>
      <c r="E15" s="14">
        <v>18062</v>
      </c>
      <c r="F15" s="16">
        <v>120.6</v>
      </c>
      <c r="G15" s="25" t="s">
        <v>63</v>
      </c>
    </row>
    <row r="16" spans="1:7">
      <c r="A16" s="14" t="s">
        <v>536</v>
      </c>
      <c r="B16" s="22" t="s">
        <v>25</v>
      </c>
      <c r="C16" s="14">
        <v>334</v>
      </c>
      <c r="D16" s="15">
        <v>43207</v>
      </c>
      <c r="E16" s="14">
        <v>18532</v>
      </c>
      <c r="F16" s="42">
        <v>158.04</v>
      </c>
      <c r="G16" s="25" t="s">
        <v>63</v>
      </c>
    </row>
    <row r="17" spans="1:7">
      <c r="A17" s="14" t="s">
        <v>536</v>
      </c>
      <c r="B17" s="22" t="s">
        <v>25</v>
      </c>
      <c r="C17" s="14">
        <v>285</v>
      </c>
      <c r="D17" s="15">
        <v>43200</v>
      </c>
      <c r="E17" s="14">
        <v>18332</v>
      </c>
      <c r="F17" s="42">
        <v>246.46</v>
      </c>
      <c r="G17" s="25" t="s">
        <v>63</v>
      </c>
    </row>
    <row r="18" spans="1:7">
      <c r="A18" s="14" t="s">
        <v>536</v>
      </c>
      <c r="B18" s="22" t="s">
        <v>25</v>
      </c>
      <c r="C18" s="14">
        <v>289</v>
      </c>
      <c r="D18" s="15">
        <v>43188</v>
      </c>
      <c r="E18" s="14">
        <v>17543</v>
      </c>
      <c r="F18" s="42">
        <v>285.95999999999998</v>
      </c>
      <c r="G18" s="25" t="s">
        <v>63</v>
      </c>
    </row>
    <row r="19" spans="1:7">
      <c r="A19" s="14" t="s">
        <v>536</v>
      </c>
      <c r="B19" s="22" t="s">
        <v>25</v>
      </c>
      <c r="C19" s="14">
        <v>289</v>
      </c>
      <c r="D19" s="15">
        <v>43192</v>
      </c>
      <c r="E19" s="14">
        <v>17913</v>
      </c>
      <c r="F19" s="43">
        <v>285.60000000000002</v>
      </c>
      <c r="G19" s="25" t="s">
        <v>63</v>
      </c>
    </row>
    <row r="20" spans="1:7">
      <c r="A20" s="14" t="s">
        <v>536</v>
      </c>
      <c r="B20" s="22" t="s">
        <v>25</v>
      </c>
      <c r="C20" s="14">
        <v>289</v>
      </c>
      <c r="D20" s="15">
        <v>43192</v>
      </c>
      <c r="E20" s="14">
        <v>18116</v>
      </c>
      <c r="F20" s="43">
        <v>52.4</v>
      </c>
      <c r="G20" s="25" t="s">
        <v>63</v>
      </c>
    </row>
    <row r="21" spans="1:7" s="52" customFormat="1">
      <c r="A21" s="14" t="s">
        <v>536</v>
      </c>
      <c r="B21" s="22" t="s">
        <v>25</v>
      </c>
      <c r="C21" s="14">
        <v>287</v>
      </c>
      <c r="D21" s="15">
        <v>43202</v>
      </c>
      <c r="E21" s="14">
        <v>18477</v>
      </c>
      <c r="F21" s="43">
        <v>68.36</v>
      </c>
      <c r="G21" s="25" t="s">
        <v>63</v>
      </c>
    </row>
    <row r="22" spans="1:7">
      <c r="A22" s="2"/>
      <c r="B22" s="2"/>
      <c r="C22" s="2"/>
      <c r="D22" s="2"/>
      <c r="E22" s="2"/>
      <c r="F22" s="10"/>
      <c r="G22" s="26"/>
    </row>
    <row r="23" spans="1:7">
      <c r="A23" s="2"/>
      <c r="B23" s="2"/>
      <c r="C23" s="2"/>
      <c r="D23" s="2"/>
      <c r="E23" s="2"/>
      <c r="F23" s="10"/>
      <c r="G23" s="26"/>
    </row>
    <row r="24" spans="1:7" ht="15.75">
      <c r="A24" s="58" t="s">
        <v>203</v>
      </c>
      <c r="B24" s="59"/>
      <c r="C24" s="59"/>
      <c r="D24" s="59"/>
      <c r="E24" s="59"/>
      <c r="F24" s="59"/>
      <c r="G24" s="60"/>
    </row>
    <row r="25" spans="1:7" ht="25.5">
      <c r="A25" s="3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9" t="s">
        <v>5</v>
      </c>
      <c r="G25" s="4" t="s">
        <v>6</v>
      </c>
    </row>
    <row r="26" spans="1:7">
      <c r="A26" s="14"/>
      <c r="B26" s="22"/>
      <c r="C26" s="14"/>
      <c r="D26" s="15"/>
      <c r="E26" s="14"/>
      <c r="F26" s="16"/>
      <c r="G26" s="25"/>
    </row>
    <row r="27" spans="1:7">
      <c r="A27" s="14"/>
      <c r="B27" s="14"/>
      <c r="C27" s="14"/>
      <c r="D27" s="15"/>
      <c r="E27" s="14"/>
      <c r="F27" s="16"/>
      <c r="G27" s="25"/>
    </row>
    <row r="28" spans="1:7">
      <c r="A28" s="2"/>
      <c r="B28" s="2"/>
      <c r="C28" s="2"/>
      <c r="D28" s="2"/>
      <c r="E28" s="2"/>
      <c r="F28" s="10"/>
      <c r="G28" s="26"/>
    </row>
    <row r="29" spans="1:7" ht="15.75">
      <c r="A29" s="58" t="s">
        <v>200</v>
      </c>
      <c r="B29" s="59"/>
      <c r="C29" s="59"/>
      <c r="D29" s="59"/>
      <c r="E29" s="59"/>
      <c r="F29" s="59"/>
      <c r="G29" s="60"/>
    </row>
    <row r="30" spans="1:7" ht="25.5">
      <c r="A30" s="3" t="s">
        <v>0</v>
      </c>
      <c r="B30" s="3" t="s">
        <v>1</v>
      </c>
      <c r="C30" s="3" t="s">
        <v>2</v>
      </c>
      <c r="D30" s="3" t="s">
        <v>3</v>
      </c>
      <c r="E30" s="3" t="s">
        <v>4</v>
      </c>
      <c r="F30" s="9" t="s">
        <v>5</v>
      </c>
      <c r="G30" s="4" t="s">
        <v>6</v>
      </c>
    </row>
    <row r="31" spans="1:7">
      <c r="A31" s="14" t="s">
        <v>734</v>
      </c>
      <c r="B31" s="22" t="s">
        <v>735</v>
      </c>
      <c r="C31" s="14">
        <v>357</v>
      </c>
      <c r="D31" s="15">
        <v>43213</v>
      </c>
      <c r="E31" s="14">
        <v>234</v>
      </c>
      <c r="F31" s="16">
        <v>336.49</v>
      </c>
      <c r="G31" s="25" t="s">
        <v>63</v>
      </c>
    </row>
    <row r="32" spans="1:7">
      <c r="A32" s="14" t="s">
        <v>734</v>
      </c>
      <c r="B32" s="22" t="s">
        <v>735</v>
      </c>
      <c r="C32" s="14">
        <v>357</v>
      </c>
      <c r="D32" s="15">
        <v>43213</v>
      </c>
      <c r="E32" s="14">
        <v>236</v>
      </c>
      <c r="F32" s="16">
        <v>151.68</v>
      </c>
      <c r="G32" s="25" t="s">
        <v>63</v>
      </c>
    </row>
    <row r="33" spans="1:7">
      <c r="A33" s="14" t="s">
        <v>576</v>
      </c>
      <c r="B33" s="14" t="s">
        <v>130</v>
      </c>
      <c r="C33" s="14">
        <v>327</v>
      </c>
      <c r="D33" s="15">
        <v>43209</v>
      </c>
      <c r="E33" s="22">
        <v>8621</v>
      </c>
      <c r="F33" s="16">
        <v>262</v>
      </c>
      <c r="G33" s="25" t="s">
        <v>63</v>
      </c>
    </row>
    <row r="34" spans="1:7">
      <c r="A34" s="14" t="s">
        <v>576</v>
      </c>
      <c r="B34" s="14" t="s">
        <v>130</v>
      </c>
      <c r="C34" s="14">
        <v>327</v>
      </c>
      <c r="D34" s="15">
        <v>43209</v>
      </c>
      <c r="E34" s="22">
        <v>8670</v>
      </c>
      <c r="F34" s="16">
        <v>2584.2600000000002</v>
      </c>
      <c r="G34" s="25" t="s">
        <v>63</v>
      </c>
    </row>
    <row r="35" spans="1:7" s="52" customFormat="1">
      <c r="A35" s="14" t="s">
        <v>576</v>
      </c>
      <c r="B35" s="14" t="s">
        <v>130</v>
      </c>
      <c r="C35" s="14">
        <v>328</v>
      </c>
      <c r="D35" s="15">
        <v>43208</v>
      </c>
      <c r="E35" s="22">
        <v>8665</v>
      </c>
      <c r="F35" s="16">
        <v>1552.51</v>
      </c>
      <c r="G35" s="25" t="s">
        <v>63</v>
      </c>
    </row>
    <row r="36" spans="1:7">
      <c r="A36" s="14" t="s">
        <v>536</v>
      </c>
      <c r="B36" s="22" t="s">
        <v>25</v>
      </c>
      <c r="C36" s="14">
        <v>292</v>
      </c>
      <c r="D36" s="15">
        <v>43188</v>
      </c>
      <c r="E36" s="22">
        <v>18079</v>
      </c>
      <c r="F36" s="16">
        <v>342.84</v>
      </c>
      <c r="G36" s="25" t="s">
        <v>63</v>
      </c>
    </row>
    <row r="37" spans="1:7">
      <c r="A37" s="14" t="s">
        <v>817</v>
      </c>
      <c r="B37" s="22" t="s">
        <v>512</v>
      </c>
      <c r="C37" s="14">
        <v>321</v>
      </c>
      <c r="D37" s="15">
        <v>43206</v>
      </c>
      <c r="E37" s="22">
        <v>5793</v>
      </c>
      <c r="F37" s="16">
        <v>3064.91</v>
      </c>
      <c r="G37" s="25" t="s">
        <v>63</v>
      </c>
    </row>
    <row r="38" spans="1:7">
      <c r="A38" s="14" t="s">
        <v>513</v>
      </c>
      <c r="B38" s="14" t="s">
        <v>261</v>
      </c>
      <c r="C38" s="14">
        <v>317</v>
      </c>
      <c r="D38" s="15">
        <v>43199</v>
      </c>
      <c r="E38" s="22">
        <v>845</v>
      </c>
      <c r="F38" s="16">
        <v>1123.95</v>
      </c>
      <c r="G38" s="25" t="s">
        <v>63</v>
      </c>
    </row>
    <row r="39" spans="1:7">
      <c r="A39" s="14" t="s">
        <v>554</v>
      </c>
      <c r="B39" s="14" t="s">
        <v>222</v>
      </c>
      <c r="C39" s="14">
        <v>345</v>
      </c>
      <c r="D39" s="15">
        <v>43210</v>
      </c>
      <c r="E39" s="22">
        <v>5316</v>
      </c>
      <c r="F39" s="16">
        <v>2391.81</v>
      </c>
      <c r="G39" s="25" t="s">
        <v>816</v>
      </c>
    </row>
    <row r="40" spans="1:7">
      <c r="A40" s="25"/>
      <c r="B40" s="25"/>
      <c r="C40" s="25"/>
      <c r="D40" s="25"/>
      <c r="E40" s="25"/>
      <c r="F40" s="25"/>
      <c r="G40" s="25" t="s">
        <v>63</v>
      </c>
    </row>
    <row r="41" spans="1:7">
      <c r="A41" s="2"/>
      <c r="B41" s="2"/>
      <c r="C41" s="2"/>
      <c r="D41" s="2"/>
      <c r="E41" s="2"/>
      <c r="F41" s="10"/>
      <c r="G41" s="26"/>
    </row>
    <row r="42" spans="1:7">
      <c r="A42" s="2"/>
      <c r="B42" s="2"/>
      <c r="C42" s="2"/>
      <c r="D42" s="2"/>
      <c r="E42" s="2"/>
      <c r="F42" s="10"/>
      <c r="G42" s="26" t="s">
        <v>233</v>
      </c>
    </row>
    <row r="43" spans="1:7" ht="15.75">
      <c r="A43" s="58" t="s">
        <v>732</v>
      </c>
      <c r="B43" s="59"/>
      <c r="C43" s="59"/>
      <c r="D43" s="59"/>
      <c r="E43" s="59"/>
      <c r="F43" s="59"/>
      <c r="G43" s="60"/>
    </row>
    <row r="44" spans="1:7" ht="25.5">
      <c r="A44" s="3" t="s">
        <v>0</v>
      </c>
      <c r="B44" s="3" t="s">
        <v>1</v>
      </c>
      <c r="C44" s="3" t="s">
        <v>2</v>
      </c>
      <c r="D44" s="3" t="s">
        <v>3</v>
      </c>
      <c r="E44" s="3" t="s">
        <v>4</v>
      </c>
      <c r="F44" s="9" t="s">
        <v>5</v>
      </c>
      <c r="G44" s="4" t="s">
        <v>6</v>
      </c>
    </row>
    <row r="45" spans="1:7">
      <c r="A45" s="14" t="s">
        <v>731</v>
      </c>
      <c r="B45" s="14" t="s">
        <v>219</v>
      </c>
      <c r="C45" s="14">
        <v>305</v>
      </c>
      <c r="D45" s="15">
        <v>43193</v>
      </c>
      <c r="E45" s="22">
        <v>687</v>
      </c>
      <c r="F45" s="16">
        <v>224.4</v>
      </c>
      <c r="G45" s="25" t="s">
        <v>63</v>
      </c>
    </row>
    <row r="46" spans="1:7">
      <c r="A46" s="14" t="s">
        <v>731</v>
      </c>
      <c r="B46" s="14" t="s">
        <v>219</v>
      </c>
      <c r="C46" s="14">
        <v>306</v>
      </c>
      <c r="D46" s="15">
        <v>43193</v>
      </c>
      <c r="E46" s="22">
        <v>686</v>
      </c>
      <c r="F46" s="16">
        <v>200.55</v>
      </c>
      <c r="G46" s="25" t="s">
        <v>63</v>
      </c>
    </row>
    <row r="47" spans="1:7">
      <c r="A47" s="14" t="s">
        <v>539</v>
      </c>
      <c r="B47" s="22" t="s">
        <v>23</v>
      </c>
      <c r="C47" s="14">
        <v>315</v>
      </c>
      <c r="D47" s="15">
        <v>43200</v>
      </c>
      <c r="E47" s="22">
        <v>2590</v>
      </c>
      <c r="F47" s="16">
        <v>1763.7</v>
      </c>
      <c r="G47" s="25" t="s">
        <v>63</v>
      </c>
    </row>
    <row r="48" spans="1:7">
      <c r="A48" s="14" t="s">
        <v>507</v>
      </c>
      <c r="B48" s="14" t="s">
        <v>211</v>
      </c>
      <c r="C48" s="14">
        <v>343</v>
      </c>
      <c r="D48" s="15">
        <v>43208</v>
      </c>
      <c r="E48" s="22">
        <v>15941</v>
      </c>
      <c r="F48" s="16">
        <v>3853.32</v>
      </c>
      <c r="G48" s="25" t="s">
        <v>63</v>
      </c>
    </row>
    <row r="49" spans="1:9">
      <c r="A49" s="14" t="s">
        <v>821</v>
      </c>
      <c r="B49" s="14" t="s">
        <v>820</v>
      </c>
      <c r="C49" s="14">
        <v>308</v>
      </c>
      <c r="D49" s="15">
        <v>43201</v>
      </c>
      <c r="E49" s="22">
        <v>747</v>
      </c>
      <c r="F49" s="16">
        <v>272</v>
      </c>
      <c r="G49" s="25" t="s">
        <v>63</v>
      </c>
      <c r="I49" s="51"/>
    </row>
    <row r="50" spans="1:9">
      <c r="A50" s="14" t="s">
        <v>822</v>
      </c>
      <c r="B50" s="14" t="s">
        <v>823</v>
      </c>
      <c r="C50" s="14">
        <v>309</v>
      </c>
      <c r="D50" s="15">
        <v>43200</v>
      </c>
      <c r="E50" s="22">
        <v>639</v>
      </c>
      <c r="F50" s="16">
        <v>174.75</v>
      </c>
      <c r="G50" s="25" t="s">
        <v>63</v>
      </c>
    </row>
    <row r="51" spans="1:9">
      <c r="A51" s="14" t="s">
        <v>510</v>
      </c>
      <c r="B51" s="14" t="s">
        <v>431</v>
      </c>
      <c r="C51" s="14">
        <v>310</v>
      </c>
      <c r="D51" s="15">
        <v>43199</v>
      </c>
      <c r="E51" s="22">
        <v>9374</v>
      </c>
      <c r="F51" s="16">
        <v>125.75</v>
      </c>
      <c r="G51" s="25" t="s">
        <v>63</v>
      </c>
    </row>
    <row r="52" spans="1:9">
      <c r="A52" s="14" t="s">
        <v>510</v>
      </c>
      <c r="B52" s="14" t="s">
        <v>431</v>
      </c>
      <c r="C52" s="14">
        <v>330</v>
      </c>
      <c r="D52" s="15">
        <v>43209</v>
      </c>
      <c r="E52" s="22">
        <v>9375</v>
      </c>
      <c r="F52" s="16">
        <v>134.69999999999999</v>
      </c>
      <c r="G52" s="25" t="s">
        <v>63</v>
      </c>
    </row>
    <row r="53" spans="1:9">
      <c r="A53" s="14" t="s">
        <v>498</v>
      </c>
      <c r="B53" s="14" t="s">
        <v>157</v>
      </c>
      <c r="C53" s="14">
        <v>295</v>
      </c>
      <c r="D53" s="15">
        <v>43192</v>
      </c>
      <c r="E53" s="22">
        <v>19684</v>
      </c>
      <c r="F53" s="16">
        <v>74.5</v>
      </c>
      <c r="G53" s="25" t="s">
        <v>63</v>
      </c>
    </row>
    <row r="54" spans="1:9">
      <c r="A54" s="14" t="s">
        <v>803</v>
      </c>
      <c r="B54" s="14" t="s">
        <v>804</v>
      </c>
      <c r="C54" s="14">
        <v>303</v>
      </c>
      <c r="D54" s="15">
        <v>43192</v>
      </c>
      <c r="E54" s="22">
        <v>38750</v>
      </c>
      <c r="F54" s="16">
        <v>225.96</v>
      </c>
      <c r="G54" s="25" t="s">
        <v>63</v>
      </c>
    </row>
    <row r="55" spans="1:9">
      <c r="A55" s="14" t="s">
        <v>526</v>
      </c>
      <c r="B55" s="14" t="s">
        <v>397</v>
      </c>
      <c r="C55" s="14">
        <v>293</v>
      </c>
      <c r="D55" s="15">
        <v>43188</v>
      </c>
      <c r="E55" s="22">
        <v>26</v>
      </c>
      <c r="F55" s="16">
        <v>3422.95</v>
      </c>
      <c r="G55" s="25" t="s">
        <v>63</v>
      </c>
    </row>
    <row r="56" spans="1:9">
      <c r="A56" s="14" t="s">
        <v>806</v>
      </c>
      <c r="B56" s="14" t="s">
        <v>807</v>
      </c>
      <c r="C56" s="14">
        <v>304</v>
      </c>
      <c r="D56" s="15">
        <v>43192</v>
      </c>
      <c r="E56" s="22">
        <v>1129</v>
      </c>
      <c r="F56" s="16">
        <v>526.91999999999996</v>
      </c>
      <c r="G56" s="25" t="s">
        <v>63</v>
      </c>
    </row>
    <row r="57" spans="1:9">
      <c r="A57" s="14" t="s">
        <v>806</v>
      </c>
      <c r="B57" s="14" t="s">
        <v>807</v>
      </c>
      <c r="C57" s="14">
        <v>304</v>
      </c>
      <c r="D57" s="15">
        <v>43192</v>
      </c>
      <c r="E57" s="22">
        <v>1130</v>
      </c>
      <c r="F57" s="16">
        <v>89.99</v>
      </c>
      <c r="G57" s="25" t="s">
        <v>63</v>
      </c>
    </row>
    <row r="58" spans="1:9">
      <c r="A58" s="14" t="s">
        <v>808</v>
      </c>
      <c r="B58" s="14" t="s">
        <v>809</v>
      </c>
      <c r="C58" s="14">
        <v>344</v>
      </c>
      <c r="D58" s="15">
        <v>43210</v>
      </c>
      <c r="E58" s="22">
        <v>20783</v>
      </c>
      <c r="F58" s="16">
        <v>811.44</v>
      </c>
      <c r="G58" s="25" t="s">
        <v>63</v>
      </c>
    </row>
    <row r="59" spans="1:9">
      <c r="A59" s="14" t="s">
        <v>808</v>
      </c>
      <c r="B59" s="14" t="s">
        <v>809</v>
      </c>
      <c r="C59" s="14">
        <v>344</v>
      </c>
      <c r="D59" s="15">
        <v>43210</v>
      </c>
      <c r="E59" s="22">
        <v>20989</v>
      </c>
      <c r="F59" s="16">
        <v>418.38</v>
      </c>
      <c r="G59" s="25" t="s">
        <v>63</v>
      </c>
    </row>
    <row r="60" spans="1:9">
      <c r="A60" s="14" t="s">
        <v>818</v>
      </c>
      <c r="B60" s="14" t="s">
        <v>819</v>
      </c>
      <c r="C60" s="14">
        <v>324</v>
      </c>
      <c r="D60" s="15">
        <v>43185</v>
      </c>
      <c r="E60" s="22">
        <v>9667</v>
      </c>
      <c r="F60" s="16">
        <v>240.5</v>
      </c>
      <c r="G60" s="25" t="s">
        <v>63</v>
      </c>
    </row>
    <row r="61" spans="1:9">
      <c r="A61" s="14" t="s">
        <v>727</v>
      </c>
      <c r="B61" s="22" t="s">
        <v>132</v>
      </c>
      <c r="C61" s="14">
        <v>312</v>
      </c>
      <c r="D61" s="15">
        <v>43199</v>
      </c>
      <c r="E61" s="14">
        <v>4820</v>
      </c>
      <c r="F61" s="42">
        <v>22.98</v>
      </c>
      <c r="G61" s="25" t="s">
        <v>63</v>
      </c>
    </row>
    <row r="62" spans="1:9">
      <c r="A62" s="14" t="s">
        <v>727</v>
      </c>
      <c r="B62" s="22" t="s">
        <v>132</v>
      </c>
      <c r="C62" s="14">
        <v>312</v>
      </c>
      <c r="D62" s="15">
        <v>43199</v>
      </c>
      <c r="E62" s="14">
        <v>4821</v>
      </c>
      <c r="F62" s="42">
        <v>68.98</v>
      </c>
      <c r="G62" s="25" t="s">
        <v>63</v>
      </c>
    </row>
    <row r="63" spans="1:9">
      <c r="A63" s="14" t="s">
        <v>824</v>
      </c>
      <c r="B63" s="22" t="s">
        <v>825</v>
      </c>
      <c r="C63" s="14">
        <v>320</v>
      </c>
      <c r="D63" s="15">
        <v>43203</v>
      </c>
      <c r="E63" s="14">
        <v>3378</v>
      </c>
      <c r="F63" s="42">
        <v>324.8</v>
      </c>
      <c r="G63" s="25" t="s">
        <v>63</v>
      </c>
    </row>
    <row r="64" spans="1:9">
      <c r="A64" s="14" t="s">
        <v>727</v>
      </c>
      <c r="B64" s="22" t="s">
        <v>132</v>
      </c>
      <c r="C64" s="14">
        <v>323</v>
      </c>
      <c r="D64" s="15">
        <v>43206</v>
      </c>
      <c r="E64" s="14">
        <v>4841</v>
      </c>
      <c r="F64" s="42">
        <v>2371.1999999999998</v>
      </c>
      <c r="G64" s="25" t="s">
        <v>63</v>
      </c>
    </row>
    <row r="65" spans="1:7">
      <c r="A65" s="14" t="s">
        <v>727</v>
      </c>
      <c r="B65" s="22" t="s">
        <v>132</v>
      </c>
      <c r="C65" s="14">
        <v>313</v>
      </c>
      <c r="D65" s="15">
        <v>43199</v>
      </c>
      <c r="E65" s="14">
        <v>4822</v>
      </c>
      <c r="F65" s="42">
        <v>189.14</v>
      </c>
      <c r="G65" s="25" t="s">
        <v>63</v>
      </c>
    </row>
    <row r="66" spans="1:7">
      <c r="A66" s="14" t="s">
        <v>727</v>
      </c>
      <c r="B66" s="22" t="s">
        <v>132</v>
      </c>
      <c r="C66" s="14">
        <v>313</v>
      </c>
      <c r="D66" s="15">
        <v>43199</v>
      </c>
      <c r="E66" s="14">
        <v>4823</v>
      </c>
      <c r="F66" s="42">
        <v>442.64</v>
      </c>
      <c r="G66" s="25" t="s">
        <v>63</v>
      </c>
    </row>
    <row r="67" spans="1:7">
      <c r="A67" s="14" t="s">
        <v>727</v>
      </c>
      <c r="B67" s="22" t="s">
        <v>132</v>
      </c>
      <c r="C67" s="14">
        <v>322</v>
      </c>
      <c r="D67" s="15">
        <v>43206</v>
      </c>
      <c r="E67" s="14">
        <v>4840</v>
      </c>
      <c r="F67" s="42">
        <v>638.5</v>
      </c>
      <c r="G67" s="25" t="s">
        <v>63</v>
      </c>
    </row>
    <row r="68" spans="1:7">
      <c r="A68" s="14" t="s">
        <v>826</v>
      </c>
      <c r="B68" s="22" t="s">
        <v>351</v>
      </c>
      <c r="C68" s="14">
        <v>302</v>
      </c>
      <c r="D68" s="15">
        <v>43192</v>
      </c>
      <c r="E68" s="14">
        <v>2722</v>
      </c>
      <c r="F68" s="42">
        <v>74.5</v>
      </c>
      <c r="G68" s="25" t="s">
        <v>63</v>
      </c>
    </row>
    <row r="69" spans="1:7">
      <c r="A69" s="14" t="s">
        <v>563</v>
      </c>
      <c r="B69" s="22" t="s">
        <v>564</v>
      </c>
      <c r="C69" s="14">
        <v>300</v>
      </c>
      <c r="D69" s="15">
        <v>43192</v>
      </c>
      <c r="E69" s="14">
        <v>2910</v>
      </c>
      <c r="F69" s="42">
        <v>359.8</v>
      </c>
      <c r="G69" s="25" t="s">
        <v>63</v>
      </c>
    </row>
    <row r="70" spans="1:7">
      <c r="A70" s="14"/>
      <c r="B70" s="22"/>
      <c r="C70" s="14"/>
      <c r="D70" s="15"/>
      <c r="E70" s="14"/>
      <c r="F70" s="22"/>
      <c r="G70" s="14"/>
    </row>
    <row r="71" spans="1:7">
      <c r="A71" s="2"/>
      <c r="B71" s="2"/>
      <c r="C71" s="2"/>
      <c r="D71" s="2"/>
      <c r="E71" s="2"/>
      <c r="F71" s="10"/>
      <c r="G71" s="26"/>
    </row>
    <row r="72" spans="1:7">
      <c r="A72" s="2"/>
      <c r="B72" s="2"/>
      <c r="C72" s="2"/>
      <c r="D72" s="2"/>
      <c r="E72" s="2"/>
      <c r="F72" s="10"/>
      <c r="G72" s="26"/>
    </row>
    <row r="73" spans="1:7" ht="15.75">
      <c r="A73" s="58" t="s">
        <v>624</v>
      </c>
      <c r="B73" s="59"/>
      <c r="C73" s="59"/>
      <c r="D73" s="59"/>
      <c r="E73" s="59"/>
      <c r="F73" s="59"/>
      <c r="G73" s="60"/>
    </row>
    <row r="74" spans="1:7" ht="25.5">
      <c r="A74" s="3" t="s">
        <v>0</v>
      </c>
      <c r="B74" s="3" t="s">
        <v>1</v>
      </c>
      <c r="C74" s="3" t="s">
        <v>2</v>
      </c>
      <c r="D74" s="3" t="s">
        <v>3</v>
      </c>
      <c r="E74" s="3" t="s">
        <v>4</v>
      </c>
      <c r="F74" s="9" t="s">
        <v>5</v>
      </c>
      <c r="G74" s="4" t="s">
        <v>6</v>
      </c>
    </row>
    <row r="75" spans="1:7">
      <c r="A75" s="14" t="s">
        <v>554</v>
      </c>
      <c r="B75" s="14" t="s">
        <v>222</v>
      </c>
      <c r="C75" s="14">
        <v>345</v>
      </c>
      <c r="D75" s="15">
        <v>43210</v>
      </c>
      <c r="E75" s="22">
        <v>5316</v>
      </c>
      <c r="F75" s="16">
        <v>162</v>
      </c>
      <c r="G75" s="25" t="s">
        <v>63</v>
      </c>
    </row>
    <row r="76" spans="1:7">
      <c r="A76" s="2"/>
      <c r="B76" s="2"/>
      <c r="C76" s="2"/>
      <c r="D76" s="2"/>
      <c r="E76" s="2"/>
      <c r="F76" s="10"/>
      <c r="G76" s="26"/>
    </row>
    <row r="77" spans="1:7">
      <c r="A77" s="2" t="s">
        <v>233</v>
      </c>
      <c r="B77" s="2"/>
      <c r="C77" s="2"/>
      <c r="D77" s="2"/>
      <c r="E77" s="2"/>
      <c r="F77" s="10"/>
      <c r="G77" s="26"/>
    </row>
    <row r="78" spans="1:7" ht="15.75">
      <c r="A78" s="58" t="s">
        <v>204</v>
      </c>
      <c r="B78" s="59"/>
      <c r="C78" s="59"/>
      <c r="D78" s="59"/>
      <c r="E78" s="59"/>
      <c r="F78" s="59"/>
      <c r="G78" s="60"/>
    </row>
    <row r="79" spans="1:7" ht="25.5">
      <c r="A79" s="3" t="s">
        <v>0</v>
      </c>
      <c r="B79" s="3" t="s">
        <v>1</v>
      </c>
      <c r="C79" s="3" t="s">
        <v>2</v>
      </c>
      <c r="D79" s="3" t="s">
        <v>3</v>
      </c>
      <c r="E79" s="3" t="s">
        <v>4</v>
      </c>
      <c r="F79" s="9" t="s">
        <v>5</v>
      </c>
      <c r="G79" s="4" t="s">
        <v>6</v>
      </c>
    </row>
    <row r="80" spans="1:7">
      <c r="A80" s="14" t="s">
        <v>486</v>
      </c>
      <c r="B80" s="14" t="s">
        <v>101</v>
      </c>
      <c r="C80" s="14">
        <v>273</v>
      </c>
      <c r="D80" s="15">
        <v>43202</v>
      </c>
      <c r="E80" s="14">
        <v>469601</v>
      </c>
      <c r="F80" s="16">
        <v>443.25</v>
      </c>
      <c r="G80" s="25" t="s">
        <v>63</v>
      </c>
    </row>
    <row r="81" spans="1:7">
      <c r="A81" s="14" t="s">
        <v>486</v>
      </c>
      <c r="B81" s="14" t="s">
        <v>101</v>
      </c>
      <c r="C81" s="14">
        <v>271</v>
      </c>
      <c r="D81" s="15">
        <v>43193</v>
      </c>
      <c r="E81" s="14">
        <v>456894</v>
      </c>
      <c r="F81" s="16">
        <v>63.04</v>
      </c>
      <c r="G81" s="25" t="s">
        <v>63</v>
      </c>
    </row>
    <row r="82" spans="1:7">
      <c r="A82" s="14" t="s">
        <v>485</v>
      </c>
      <c r="B82" s="14" t="s">
        <v>99</v>
      </c>
      <c r="C82" s="14">
        <v>275</v>
      </c>
      <c r="D82" s="15">
        <v>43193</v>
      </c>
      <c r="E82" s="14">
        <v>449727</v>
      </c>
      <c r="F82" s="16">
        <v>218.8</v>
      </c>
      <c r="G82" s="25" t="s">
        <v>63</v>
      </c>
    </row>
    <row r="83" spans="1:7">
      <c r="A83" s="14" t="s">
        <v>485</v>
      </c>
      <c r="B83" s="14" t="s">
        <v>99</v>
      </c>
      <c r="C83" s="14">
        <v>275</v>
      </c>
      <c r="D83" s="15">
        <v>43193</v>
      </c>
      <c r="E83" s="14">
        <v>449781</v>
      </c>
      <c r="F83" s="16">
        <v>532.36</v>
      </c>
      <c r="G83" s="25" t="s">
        <v>63</v>
      </c>
    </row>
    <row r="84" spans="1:7">
      <c r="A84" s="14" t="s">
        <v>485</v>
      </c>
      <c r="B84" s="14" t="s">
        <v>99</v>
      </c>
      <c r="C84" s="14">
        <v>333</v>
      </c>
      <c r="D84" s="15">
        <v>43209</v>
      </c>
      <c r="E84" s="14">
        <v>477943</v>
      </c>
      <c r="F84" s="16">
        <v>177.3</v>
      </c>
      <c r="G84" s="25" t="s">
        <v>63</v>
      </c>
    </row>
    <row r="85" spans="1:7">
      <c r="A85" s="14" t="s">
        <v>483</v>
      </c>
      <c r="B85" s="14" t="s">
        <v>763</v>
      </c>
      <c r="C85" s="14">
        <v>267</v>
      </c>
      <c r="D85" s="15">
        <v>43193</v>
      </c>
      <c r="E85" s="14">
        <v>448518</v>
      </c>
      <c r="F85" s="16">
        <v>140.78</v>
      </c>
      <c r="G85" s="25" t="s">
        <v>63</v>
      </c>
    </row>
    <row r="86" spans="1:7">
      <c r="A86" s="14" t="s">
        <v>483</v>
      </c>
      <c r="B86" s="14" t="s">
        <v>763</v>
      </c>
      <c r="C86" s="14">
        <v>267</v>
      </c>
      <c r="D86" s="15">
        <v>43193</v>
      </c>
      <c r="E86" s="14">
        <v>449815</v>
      </c>
      <c r="F86" s="16">
        <v>351.72</v>
      </c>
      <c r="G86" s="25" t="s">
        <v>63</v>
      </c>
    </row>
    <row r="87" spans="1:7">
      <c r="A87" s="14" t="s">
        <v>814</v>
      </c>
      <c r="B87" s="22" t="s">
        <v>815</v>
      </c>
      <c r="C87" s="25">
        <v>269</v>
      </c>
      <c r="D87" s="49">
        <v>43187</v>
      </c>
      <c r="E87" s="25">
        <v>30279</v>
      </c>
      <c r="F87" s="25">
        <v>68.95</v>
      </c>
      <c r="G87" s="25" t="s">
        <v>63</v>
      </c>
    </row>
    <row r="88" spans="1:7">
      <c r="A88" s="14" t="s">
        <v>814</v>
      </c>
      <c r="B88" s="22" t="s">
        <v>815</v>
      </c>
      <c r="C88" s="25">
        <v>337</v>
      </c>
      <c r="D88" s="49">
        <v>43208</v>
      </c>
      <c r="E88" s="25">
        <v>30281</v>
      </c>
      <c r="F88" s="25">
        <v>68.95</v>
      </c>
      <c r="G88" s="25" t="s">
        <v>63</v>
      </c>
    </row>
    <row r="89" spans="1:7" s="50" customFormat="1">
      <c r="A89" s="14" t="s">
        <v>814</v>
      </c>
      <c r="B89" s="22" t="s">
        <v>815</v>
      </c>
      <c r="C89" s="25">
        <v>270</v>
      </c>
      <c r="D89" s="49">
        <v>43201</v>
      </c>
      <c r="E89" s="25">
        <v>30280</v>
      </c>
      <c r="F89" s="25">
        <v>68.95</v>
      </c>
      <c r="G89" s="25" t="s">
        <v>63</v>
      </c>
    </row>
    <row r="90" spans="1:7" s="50" customFormat="1">
      <c r="A90" s="14"/>
      <c r="B90" s="22"/>
      <c r="C90" s="25"/>
      <c r="D90" s="49"/>
      <c r="E90" s="25"/>
      <c r="F90" s="25"/>
      <c r="G90" s="25"/>
    </row>
    <row r="91" spans="1:7" s="50" customFormat="1">
      <c r="A91" s="2"/>
      <c r="B91" s="2"/>
      <c r="C91" s="2"/>
      <c r="D91" s="2"/>
      <c r="E91" s="2"/>
      <c r="F91" s="10"/>
      <c r="G91" s="26"/>
    </row>
    <row r="92" spans="1:7">
      <c r="A92" s="2"/>
      <c r="B92" s="2"/>
      <c r="C92" s="2"/>
      <c r="D92" s="2"/>
      <c r="E92" s="2"/>
      <c r="F92" s="10"/>
      <c r="G92" s="26"/>
    </row>
    <row r="93" spans="1:7" ht="15.75">
      <c r="A93" s="58" t="s">
        <v>374</v>
      </c>
      <c r="B93" s="59"/>
      <c r="C93" s="59"/>
      <c r="D93" s="59"/>
      <c r="E93" s="59"/>
      <c r="F93" s="59"/>
      <c r="G93" s="60"/>
    </row>
    <row r="94" spans="1:7" ht="25.5">
      <c r="A94" s="3" t="s">
        <v>0</v>
      </c>
      <c r="B94" s="3" t="s">
        <v>1</v>
      </c>
      <c r="C94" s="3" t="s">
        <v>2</v>
      </c>
      <c r="D94" s="3" t="s">
        <v>3</v>
      </c>
      <c r="E94" s="3" t="s">
        <v>4</v>
      </c>
      <c r="F94" s="9" t="s">
        <v>5</v>
      </c>
      <c r="G94" s="4" t="s">
        <v>6</v>
      </c>
    </row>
    <row r="95" spans="1:7">
      <c r="A95" s="14"/>
      <c r="B95" s="14"/>
      <c r="C95" s="14"/>
      <c r="D95" s="15"/>
      <c r="E95" s="14"/>
      <c r="F95" s="16"/>
      <c r="G95" s="25"/>
    </row>
    <row r="97" spans="1:7" ht="15.75">
      <c r="A97" s="58" t="s">
        <v>375</v>
      </c>
      <c r="B97" s="59"/>
      <c r="C97" s="59"/>
      <c r="D97" s="59"/>
      <c r="E97" s="59"/>
      <c r="F97" s="59"/>
      <c r="G97" s="60"/>
    </row>
    <row r="98" spans="1:7" ht="25.5">
      <c r="A98" s="3" t="s">
        <v>0</v>
      </c>
      <c r="B98" s="3" t="s">
        <v>1</v>
      </c>
      <c r="C98" s="3" t="s">
        <v>2</v>
      </c>
      <c r="D98" s="3" t="s">
        <v>3</v>
      </c>
      <c r="E98" s="3" t="s">
        <v>4</v>
      </c>
      <c r="F98" s="9" t="s">
        <v>5</v>
      </c>
      <c r="G98" s="4" t="s">
        <v>6</v>
      </c>
    </row>
    <row r="99" spans="1:7">
      <c r="A99" s="14"/>
      <c r="B99" s="22"/>
      <c r="C99" s="14"/>
      <c r="D99" s="15"/>
      <c r="E99" s="14"/>
      <c r="F99" s="16"/>
      <c r="G99" s="25"/>
    </row>
    <row r="100" spans="1:7">
      <c r="A100" s="2"/>
      <c r="B100" s="2"/>
      <c r="C100" s="2"/>
      <c r="D100" s="2"/>
      <c r="E100" s="2"/>
      <c r="F100" s="10"/>
      <c r="G100" s="26"/>
    </row>
    <row r="101" spans="1:7">
      <c r="A101" s="2"/>
      <c r="B101" s="2"/>
      <c r="C101" s="2"/>
      <c r="D101" s="2"/>
      <c r="E101" s="2"/>
      <c r="F101" s="10"/>
      <c r="G101" s="26"/>
    </row>
    <row r="102" spans="1:7" ht="15.75">
      <c r="A102" s="58" t="s">
        <v>376</v>
      </c>
      <c r="B102" s="59"/>
      <c r="C102" s="59"/>
      <c r="D102" s="59"/>
      <c r="E102" s="59"/>
      <c r="F102" s="59"/>
      <c r="G102" s="60"/>
    </row>
    <row r="103" spans="1:7" ht="25.5">
      <c r="A103" s="3" t="s">
        <v>0</v>
      </c>
      <c r="B103" s="3" t="s">
        <v>1</v>
      </c>
      <c r="C103" s="3" t="s">
        <v>2</v>
      </c>
      <c r="D103" s="3" t="s">
        <v>3</v>
      </c>
      <c r="E103" s="3" t="s">
        <v>4</v>
      </c>
      <c r="F103" s="9" t="s">
        <v>5</v>
      </c>
      <c r="G103" s="4" t="s">
        <v>6</v>
      </c>
    </row>
    <row r="104" spans="1:7">
      <c r="A104" s="14" t="s">
        <v>473</v>
      </c>
      <c r="B104" s="14" t="s">
        <v>56</v>
      </c>
      <c r="C104" s="14">
        <v>261</v>
      </c>
      <c r="D104" s="15">
        <v>43199</v>
      </c>
      <c r="E104" s="14">
        <v>2783707</v>
      </c>
      <c r="F104" s="45">
        <v>15220.97</v>
      </c>
      <c r="G104" s="25" t="s">
        <v>63</v>
      </c>
    </row>
    <row r="105" spans="1:7" s="53" customFormat="1">
      <c r="A105" s="14" t="s">
        <v>473</v>
      </c>
      <c r="B105" s="14" t="s">
        <v>56</v>
      </c>
      <c r="C105" s="14">
        <v>358</v>
      </c>
      <c r="D105" s="64">
        <v>43216</v>
      </c>
      <c r="E105" s="14">
        <v>22190792</v>
      </c>
      <c r="F105" s="45">
        <v>683.35</v>
      </c>
      <c r="G105" s="25" t="s">
        <v>63</v>
      </c>
    </row>
    <row r="106" spans="1:7" s="53" customFormat="1">
      <c r="A106" s="14" t="s">
        <v>473</v>
      </c>
      <c r="B106" s="14" t="s">
        <v>56</v>
      </c>
      <c r="C106" s="14">
        <v>358</v>
      </c>
      <c r="D106" s="64">
        <v>43216</v>
      </c>
      <c r="E106" s="14">
        <v>5134672</v>
      </c>
      <c r="F106" s="45">
        <v>67.91</v>
      </c>
      <c r="G106" s="25" t="s">
        <v>63</v>
      </c>
    </row>
    <row r="107" spans="1:7">
      <c r="A107" s="14" t="s">
        <v>719</v>
      </c>
      <c r="B107" s="14" t="s">
        <v>107</v>
      </c>
      <c r="C107" s="14">
        <v>248</v>
      </c>
      <c r="D107" s="15">
        <v>43200</v>
      </c>
      <c r="E107" s="14">
        <v>9657</v>
      </c>
      <c r="F107" s="45">
        <v>17590.150000000001</v>
      </c>
      <c r="G107" s="25" t="s">
        <v>63</v>
      </c>
    </row>
    <row r="108" spans="1:7">
      <c r="A108" s="14" t="s">
        <v>534</v>
      </c>
      <c r="B108" s="14" t="s">
        <v>109</v>
      </c>
      <c r="C108" s="14">
        <v>252</v>
      </c>
      <c r="D108" s="15">
        <v>43196</v>
      </c>
      <c r="E108" s="14">
        <v>12861</v>
      </c>
      <c r="F108" s="45">
        <v>4372.18</v>
      </c>
      <c r="G108" s="25" t="s">
        <v>63</v>
      </c>
    </row>
    <row r="109" spans="1:7">
      <c r="A109" s="14" t="s">
        <v>534</v>
      </c>
      <c r="B109" s="14" t="s">
        <v>109</v>
      </c>
      <c r="C109" s="14">
        <v>250</v>
      </c>
      <c r="D109" s="15">
        <v>43202</v>
      </c>
      <c r="E109" s="22">
        <v>12671</v>
      </c>
      <c r="F109" s="45">
        <v>17039.11</v>
      </c>
      <c r="G109" s="25" t="s">
        <v>63</v>
      </c>
    </row>
    <row r="110" spans="1:7">
      <c r="A110" s="14" t="s">
        <v>534</v>
      </c>
      <c r="B110" s="14" t="s">
        <v>109</v>
      </c>
      <c r="C110" s="14">
        <v>247</v>
      </c>
      <c r="D110" s="15">
        <v>43196</v>
      </c>
      <c r="E110" s="14">
        <v>12676</v>
      </c>
      <c r="F110" s="45">
        <v>22957.61</v>
      </c>
      <c r="G110" s="25" t="s">
        <v>63</v>
      </c>
    </row>
    <row r="111" spans="1:7">
      <c r="A111" s="14" t="s">
        <v>478</v>
      </c>
      <c r="B111" s="14" t="s">
        <v>16</v>
      </c>
      <c r="C111" s="14">
        <v>256</v>
      </c>
      <c r="D111" s="15">
        <v>43194</v>
      </c>
      <c r="E111" s="14">
        <v>10090</v>
      </c>
      <c r="F111" s="16">
        <v>8720.77</v>
      </c>
      <c r="G111" s="25" t="s">
        <v>63</v>
      </c>
    </row>
    <row r="112" spans="1:7">
      <c r="A112" s="14" t="s">
        <v>736</v>
      </c>
      <c r="B112" s="14" t="s">
        <v>737</v>
      </c>
      <c r="C112" s="14">
        <v>360</v>
      </c>
      <c r="D112" s="15">
        <v>43223</v>
      </c>
      <c r="E112" s="14">
        <v>558</v>
      </c>
      <c r="F112" s="42">
        <v>27875.09</v>
      </c>
      <c r="G112" s="25" t="s">
        <v>63</v>
      </c>
    </row>
    <row r="113" spans="1:7">
      <c r="A113" s="14"/>
      <c r="B113" s="14"/>
      <c r="C113" s="14"/>
      <c r="D113" s="15"/>
      <c r="E113" s="14"/>
      <c r="F113" s="14"/>
      <c r="G113" s="14"/>
    </row>
    <row r="114" spans="1:7" s="53" customFormat="1">
      <c r="A114" s="14"/>
      <c r="B114" s="14"/>
      <c r="C114" s="14"/>
      <c r="D114" s="15"/>
      <c r="E114" s="14"/>
      <c r="F114" s="14"/>
      <c r="G114" s="14"/>
    </row>
    <row r="115" spans="1:7" s="53" customFormat="1">
      <c r="A115" s="2"/>
      <c r="B115" s="2"/>
      <c r="C115" s="2"/>
      <c r="D115" s="2"/>
      <c r="E115" s="2"/>
      <c r="F115" s="10"/>
      <c r="G115" s="26"/>
    </row>
    <row r="116" spans="1:7">
      <c r="A116" s="2"/>
      <c r="B116" s="2"/>
      <c r="C116" s="2"/>
      <c r="D116" s="2"/>
      <c r="E116" s="2"/>
      <c r="F116" s="10"/>
      <c r="G116" s="26" t="s">
        <v>233</v>
      </c>
    </row>
    <row r="117" spans="1:7" ht="15.75">
      <c r="A117" s="58" t="s">
        <v>377</v>
      </c>
      <c r="B117" s="59"/>
      <c r="C117" s="59"/>
      <c r="D117" s="59"/>
      <c r="E117" s="59"/>
      <c r="F117" s="59"/>
      <c r="G117" s="60"/>
    </row>
    <row r="118" spans="1:7" ht="25.5">
      <c r="A118" s="3" t="s">
        <v>0</v>
      </c>
      <c r="B118" s="3" t="s">
        <v>1</v>
      </c>
      <c r="C118" s="3" t="s">
        <v>2</v>
      </c>
      <c r="D118" s="3" t="s">
        <v>3</v>
      </c>
      <c r="E118" s="3" t="s">
        <v>4</v>
      </c>
      <c r="F118" s="9" t="s">
        <v>5</v>
      </c>
      <c r="G118" s="4" t="s">
        <v>6</v>
      </c>
    </row>
    <row r="119" spans="1:7">
      <c r="A119" s="14" t="s">
        <v>534</v>
      </c>
      <c r="B119" s="14" t="s">
        <v>109</v>
      </c>
      <c r="C119" s="14">
        <v>251</v>
      </c>
      <c r="D119" s="15">
        <v>43196</v>
      </c>
      <c r="E119" s="22">
        <v>12673</v>
      </c>
      <c r="F119" s="16">
        <v>1917.31</v>
      </c>
      <c r="G119" s="25" t="s">
        <v>63</v>
      </c>
    </row>
    <row r="120" spans="1:7">
      <c r="A120" s="14" t="s">
        <v>534</v>
      </c>
      <c r="B120" s="14" t="s">
        <v>109</v>
      </c>
      <c r="C120" s="14">
        <v>250</v>
      </c>
      <c r="D120" s="15">
        <v>43202</v>
      </c>
      <c r="E120" s="22">
        <v>12671</v>
      </c>
      <c r="F120" s="16"/>
      <c r="G120" s="25" t="s">
        <v>63</v>
      </c>
    </row>
    <row r="121" spans="1:7">
      <c r="A121" s="14" t="s">
        <v>779</v>
      </c>
      <c r="B121" s="14" t="s">
        <v>780</v>
      </c>
      <c r="C121" s="14">
        <v>362</v>
      </c>
      <c r="D121" s="15">
        <v>43210</v>
      </c>
      <c r="E121" s="22">
        <v>1792</v>
      </c>
      <c r="F121" s="16">
        <v>2078.11</v>
      </c>
      <c r="G121" s="25" t="s">
        <v>63</v>
      </c>
    </row>
    <row r="122" spans="1:7">
      <c r="A122" s="14" t="s">
        <v>779</v>
      </c>
      <c r="B122" s="14" t="s">
        <v>47</v>
      </c>
      <c r="C122" s="14">
        <v>363</v>
      </c>
      <c r="D122" s="15">
        <v>43209</v>
      </c>
      <c r="E122" s="22">
        <v>1</v>
      </c>
      <c r="F122" s="16">
        <v>2078.11</v>
      </c>
      <c r="G122" s="25" t="s">
        <v>63</v>
      </c>
    </row>
    <row r="123" spans="1:7">
      <c r="A123" s="14" t="s">
        <v>528</v>
      </c>
      <c r="B123" s="14" t="s">
        <v>733</v>
      </c>
      <c r="C123" s="14">
        <v>326</v>
      </c>
      <c r="D123" s="15">
        <v>43203</v>
      </c>
      <c r="E123" s="22">
        <v>77299</v>
      </c>
      <c r="F123" s="16">
        <v>4568.24</v>
      </c>
      <c r="G123" s="25" t="s">
        <v>63</v>
      </c>
    </row>
    <row r="124" spans="1:7">
      <c r="A124" s="14" t="s">
        <v>734</v>
      </c>
      <c r="B124" s="22" t="s">
        <v>735</v>
      </c>
      <c r="C124" s="14">
        <v>357</v>
      </c>
      <c r="D124" s="15">
        <v>43213</v>
      </c>
      <c r="E124" s="22">
        <v>1572</v>
      </c>
      <c r="F124" s="16">
        <v>2077.8000000000002</v>
      </c>
      <c r="G124" s="25" t="s">
        <v>63</v>
      </c>
    </row>
    <row r="125" spans="1:7">
      <c r="A125" s="14" t="s">
        <v>602</v>
      </c>
      <c r="B125" s="14" t="s">
        <v>27</v>
      </c>
      <c r="C125" s="14">
        <v>356</v>
      </c>
      <c r="D125" s="15">
        <v>43203</v>
      </c>
      <c r="E125" s="14">
        <v>396211</v>
      </c>
      <c r="F125" s="45">
        <v>200.01</v>
      </c>
      <c r="G125" s="25" t="s">
        <v>63</v>
      </c>
    </row>
    <row r="126" spans="1:7">
      <c r="A126" s="14" t="s">
        <v>50</v>
      </c>
      <c r="B126" s="14" t="s">
        <v>51</v>
      </c>
      <c r="C126" s="14">
        <v>353</v>
      </c>
      <c r="D126" s="15">
        <v>43213</v>
      </c>
      <c r="E126" s="14">
        <v>471061</v>
      </c>
      <c r="F126" s="45">
        <v>700</v>
      </c>
      <c r="G126" s="25" t="s">
        <v>63</v>
      </c>
    </row>
    <row r="127" spans="1:7">
      <c r="A127" s="14" t="s">
        <v>795</v>
      </c>
      <c r="B127" s="14" t="s">
        <v>796</v>
      </c>
      <c r="C127" s="14">
        <v>262</v>
      </c>
      <c r="D127" s="15">
        <v>43199</v>
      </c>
      <c r="E127" s="14">
        <v>3929</v>
      </c>
      <c r="F127" s="42">
        <v>582</v>
      </c>
      <c r="G127" s="25" t="s">
        <v>63</v>
      </c>
    </row>
    <row r="128" spans="1:7">
      <c r="A128" s="14" t="s">
        <v>554</v>
      </c>
      <c r="B128" s="14" t="s">
        <v>222</v>
      </c>
      <c r="C128" s="14">
        <v>345</v>
      </c>
      <c r="D128" s="15">
        <v>43210</v>
      </c>
      <c r="E128" s="14">
        <v>3079</v>
      </c>
      <c r="F128" s="42">
        <v>639.23</v>
      </c>
      <c r="G128" s="25" t="s">
        <v>63</v>
      </c>
    </row>
    <row r="129" spans="1:7">
      <c r="A129" s="14" t="s">
        <v>674</v>
      </c>
      <c r="B129" s="14" t="s">
        <v>673</v>
      </c>
      <c r="C129" s="14">
        <v>350</v>
      </c>
      <c r="D129" s="15">
        <v>43203</v>
      </c>
      <c r="E129" s="14">
        <v>15947</v>
      </c>
      <c r="F129" s="42">
        <v>461.52</v>
      </c>
      <c r="G129" s="25" t="s">
        <v>63</v>
      </c>
    </row>
    <row r="130" spans="1:7">
      <c r="A130" s="14" t="s">
        <v>674</v>
      </c>
      <c r="B130" s="14" t="s">
        <v>673</v>
      </c>
      <c r="C130" s="14">
        <v>349</v>
      </c>
      <c r="D130" s="15">
        <v>43203</v>
      </c>
      <c r="E130" s="14">
        <v>15946</v>
      </c>
      <c r="F130" s="42">
        <v>461.52</v>
      </c>
      <c r="G130" s="25" t="s">
        <v>63</v>
      </c>
    </row>
    <row r="131" spans="1:7" s="53" customFormat="1">
      <c r="A131" s="14" t="s">
        <v>674</v>
      </c>
      <c r="B131" s="14" t="s">
        <v>829</v>
      </c>
      <c r="C131" s="14">
        <v>348</v>
      </c>
      <c r="D131" s="15">
        <v>43203</v>
      </c>
      <c r="E131" s="14">
        <v>15945</v>
      </c>
      <c r="F131" s="42">
        <v>461.52</v>
      </c>
      <c r="G131" s="25" t="s">
        <v>63</v>
      </c>
    </row>
    <row r="132" spans="1:7" s="53" customFormat="1"/>
    <row r="133" spans="1:7">
      <c r="D133" s="48" t="s">
        <v>233</v>
      </c>
    </row>
    <row r="134" spans="1:7" ht="15.75">
      <c r="A134" s="58" t="s">
        <v>679</v>
      </c>
      <c r="B134" s="59"/>
      <c r="C134" s="59"/>
      <c r="D134" s="59"/>
      <c r="E134" s="59"/>
      <c r="F134" s="59"/>
      <c r="G134" s="60"/>
    </row>
    <row r="135" spans="1:7" ht="25.5">
      <c r="A135" s="3" t="s">
        <v>0</v>
      </c>
      <c r="B135" s="3" t="s">
        <v>1</v>
      </c>
      <c r="C135" s="3" t="s">
        <v>2</v>
      </c>
      <c r="D135" s="3" t="s">
        <v>3</v>
      </c>
      <c r="E135" s="3" t="s">
        <v>4</v>
      </c>
      <c r="F135" s="9" t="s">
        <v>5</v>
      </c>
      <c r="G135" s="4" t="s">
        <v>6</v>
      </c>
    </row>
    <row r="136" spans="1:7">
      <c r="A136" s="2"/>
      <c r="B136" s="2"/>
      <c r="C136" s="2"/>
      <c r="D136" s="2"/>
      <c r="E136" s="2"/>
      <c r="F136" s="10"/>
      <c r="G136" s="26"/>
    </row>
    <row r="137" spans="1:7">
      <c r="A137" s="2"/>
      <c r="B137" s="2"/>
      <c r="C137" s="2"/>
      <c r="D137" s="2"/>
      <c r="E137" s="2"/>
      <c r="F137" s="10"/>
      <c r="G137" s="26"/>
    </row>
    <row r="138" spans="1:7" ht="15.75">
      <c r="A138" s="58" t="s">
        <v>756</v>
      </c>
      <c r="B138" s="59"/>
      <c r="C138" s="59"/>
      <c r="D138" s="59"/>
      <c r="E138" s="59"/>
      <c r="F138" s="59"/>
      <c r="G138" s="60"/>
    </row>
    <row r="139" spans="1:7" ht="25.5">
      <c r="A139" s="3" t="s">
        <v>0</v>
      </c>
      <c r="B139" s="3" t="s">
        <v>1</v>
      </c>
      <c r="C139" s="3" t="s">
        <v>2</v>
      </c>
      <c r="D139" s="3" t="s">
        <v>3</v>
      </c>
      <c r="E139" s="3" t="s">
        <v>4</v>
      </c>
      <c r="F139" s="9" t="s">
        <v>5</v>
      </c>
      <c r="G139" s="4" t="s">
        <v>6</v>
      </c>
    </row>
    <row r="140" spans="1:7">
      <c r="A140" s="14" t="s">
        <v>463</v>
      </c>
      <c r="B140" s="14" t="s">
        <v>78</v>
      </c>
      <c r="C140" s="14">
        <v>354</v>
      </c>
      <c r="D140" s="15">
        <v>43208</v>
      </c>
      <c r="E140" s="18" t="s">
        <v>827</v>
      </c>
      <c r="F140" s="16">
        <v>713.09</v>
      </c>
      <c r="G140" s="25" t="s">
        <v>63</v>
      </c>
    </row>
    <row r="141" spans="1:7">
      <c r="A141" s="14"/>
      <c r="B141" s="14"/>
      <c r="C141" s="14"/>
      <c r="D141" s="15"/>
      <c r="E141" s="18"/>
      <c r="F141" s="16"/>
      <c r="G141" s="25"/>
    </row>
    <row r="142" spans="1:7">
      <c r="A142" s="14"/>
      <c r="B142" s="14"/>
      <c r="C142" s="14"/>
      <c r="D142" s="15"/>
      <c r="E142" s="18"/>
      <c r="F142" s="16"/>
      <c r="G142" s="25"/>
    </row>
    <row r="143" spans="1:7">
      <c r="A143" s="2"/>
      <c r="B143" s="2"/>
      <c r="C143" s="2"/>
      <c r="D143" s="2"/>
      <c r="E143" s="2"/>
      <c r="F143" s="10"/>
      <c r="G143" s="26"/>
    </row>
    <row r="144" spans="1:7">
      <c r="A144" s="2"/>
      <c r="B144" s="2"/>
      <c r="C144" s="2"/>
      <c r="D144" s="2"/>
      <c r="E144" s="2"/>
      <c r="F144" s="10"/>
      <c r="G144" s="26"/>
    </row>
    <row r="145" spans="1:7" ht="15.75">
      <c r="A145" s="58" t="s">
        <v>720</v>
      </c>
      <c r="B145" s="59"/>
      <c r="C145" s="59"/>
      <c r="D145" s="59"/>
      <c r="E145" s="59"/>
      <c r="F145" s="59"/>
      <c r="G145" s="60"/>
    </row>
    <row r="146" spans="1:7" ht="25.5">
      <c r="A146" s="3" t="s">
        <v>0</v>
      </c>
      <c r="B146" s="3" t="s">
        <v>1</v>
      </c>
      <c r="C146" s="3" t="s">
        <v>2</v>
      </c>
      <c r="D146" s="3" t="s">
        <v>3</v>
      </c>
      <c r="E146" s="3" t="s">
        <v>4</v>
      </c>
      <c r="F146" s="9" t="s">
        <v>5</v>
      </c>
      <c r="G146" s="4" t="s">
        <v>6</v>
      </c>
    </row>
    <row r="147" spans="1:7">
      <c r="A147" s="14" t="s">
        <v>534</v>
      </c>
      <c r="B147" s="14" t="s">
        <v>109</v>
      </c>
      <c r="C147" s="14">
        <v>252</v>
      </c>
      <c r="D147" s="15">
        <v>43196</v>
      </c>
      <c r="E147" s="14">
        <v>12861</v>
      </c>
      <c r="F147" s="16">
        <v>49.35</v>
      </c>
      <c r="G147" s="25" t="s">
        <v>63</v>
      </c>
    </row>
    <row r="148" spans="1:7" s="50" customFormat="1">
      <c r="A148" s="14" t="s">
        <v>534</v>
      </c>
      <c r="B148" s="14" t="s">
        <v>109</v>
      </c>
      <c r="C148" s="14">
        <v>253</v>
      </c>
      <c r="D148" s="15">
        <v>43202</v>
      </c>
      <c r="E148" s="14">
        <v>12674</v>
      </c>
      <c r="F148" s="16">
        <v>6188</v>
      </c>
      <c r="G148" s="25"/>
    </row>
    <row r="149" spans="1:7">
      <c r="A149" s="14"/>
      <c r="B149" s="14"/>
      <c r="C149" s="14"/>
      <c r="D149" s="15"/>
      <c r="E149" s="18"/>
      <c r="F149" s="16"/>
      <c r="G149" s="25"/>
    </row>
    <row r="152" spans="1:7" ht="15.75">
      <c r="A152" s="58" t="s">
        <v>798</v>
      </c>
      <c r="B152" s="59"/>
      <c r="C152" s="59"/>
      <c r="D152" s="59"/>
      <c r="E152" s="59"/>
      <c r="F152" s="59"/>
      <c r="G152" s="60"/>
    </row>
    <row r="153" spans="1:7" ht="25.5">
      <c r="A153" s="3" t="s">
        <v>0</v>
      </c>
      <c r="B153" s="3" t="s">
        <v>1</v>
      </c>
      <c r="C153" s="3" t="s">
        <v>2</v>
      </c>
      <c r="D153" s="3" t="s">
        <v>3</v>
      </c>
      <c r="E153" s="3" t="s">
        <v>4</v>
      </c>
      <c r="F153" s="9" t="s">
        <v>5</v>
      </c>
      <c r="G153" s="4" t="s">
        <v>6</v>
      </c>
    </row>
    <row r="154" spans="1:7">
      <c r="A154" s="14" t="s">
        <v>603</v>
      </c>
      <c r="B154" s="14" t="s">
        <v>289</v>
      </c>
      <c r="C154" s="14">
        <v>346</v>
      </c>
      <c r="D154" s="15">
        <v>43213</v>
      </c>
      <c r="E154" s="18">
        <v>151070120</v>
      </c>
      <c r="F154" s="16">
        <v>123.17</v>
      </c>
      <c r="G154" s="25" t="s">
        <v>63</v>
      </c>
    </row>
    <row r="155" spans="1:7">
      <c r="A155" s="14" t="s">
        <v>473</v>
      </c>
      <c r="B155" s="14" t="s">
        <v>56</v>
      </c>
      <c r="C155" s="14">
        <v>261</v>
      </c>
      <c r="D155" s="15">
        <v>43199</v>
      </c>
      <c r="E155" s="14">
        <v>2783707</v>
      </c>
      <c r="F155" s="45">
        <f>54266.48-15220.97</f>
        <v>39045.51</v>
      </c>
      <c r="G155" s="25" t="s">
        <v>63</v>
      </c>
    </row>
    <row r="156" spans="1:7">
      <c r="A156" s="14" t="s">
        <v>719</v>
      </c>
      <c r="B156" s="14" t="s">
        <v>107</v>
      </c>
      <c r="C156" s="14">
        <v>248</v>
      </c>
      <c r="D156" s="15">
        <v>43206</v>
      </c>
      <c r="E156" s="18">
        <v>9657</v>
      </c>
      <c r="F156" s="16">
        <f>61446.32-17590.15</f>
        <v>43856.17</v>
      </c>
      <c r="G156" s="25"/>
    </row>
    <row r="158" spans="1:7">
      <c r="E158" s="48" t="s">
        <v>233</v>
      </c>
    </row>
    <row r="159" spans="1:7" ht="15.75">
      <c r="A159" s="58" t="s">
        <v>724</v>
      </c>
      <c r="B159" s="59"/>
      <c r="C159" s="59"/>
      <c r="D159" s="59"/>
      <c r="E159" s="59"/>
      <c r="F159" s="59"/>
      <c r="G159" s="60"/>
    </row>
    <row r="160" spans="1:7" ht="25.5">
      <c r="A160" s="3" t="s">
        <v>0</v>
      </c>
      <c r="B160" s="3" t="s">
        <v>1</v>
      </c>
      <c r="C160" s="3" t="s">
        <v>2</v>
      </c>
      <c r="D160" s="3" t="s">
        <v>3</v>
      </c>
      <c r="E160" s="3" t="s">
        <v>4</v>
      </c>
      <c r="F160" s="9" t="s">
        <v>5</v>
      </c>
      <c r="G160" s="4" t="s">
        <v>6</v>
      </c>
    </row>
    <row r="161" spans="1:7">
      <c r="A161" s="14"/>
      <c r="B161" s="14"/>
      <c r="C161" s="14"/>
      <c r="D161" s="15"/>
      <c r="E161" s="18"/>
      <c r="F161" s="16"/>
      <c r="G161" s="25"/>
    </row>
    <row r="162" spans="1:7">
      <c r="A162" s="14"/>
      <c r="B162" s="14"/>
      <c r="C162" s="14"/>
      <c r="D162" s="15"/>
      <c r="E162" s="18"/>
      <c r="F162" s="16"/>
      <c r="G162" s="25"/>
    </row>
    <row r="164" spans="1:7" ht="15.75">
      <c r="A164" s="58" t="s">
        <v>250</v>
      </c>
      <c r="B164" s="59"/>
      <c r="C164" s="59"/>
      <c r="D164" s="59"/>
      <c r="E164" s="59"/>
      <c r="F164" s="59"/>
      <c r="G164" s="60"/>
    </row>
    <row r="165" spans="1:7" ht="25.5">
      <c r="A165" s="3" t="s">
        <v>0</v>
      </c>
      <c r="B165" s="3" t="s">
        <v>1</v>
      </c>
      <c r="C165" s="3" t="s">
        <v>2</v>
      </c>
      <c r="D165" s="3" t="s">
        <v>3</v>
      </c>
      <c r="E165" s="3" t="s">
        <v>4</v>
      </c>
      <c r="F165" s="9" t="s">
        <v>5</v>
      </c>
      <c r="G165" s="4" t="s">
        <v>6</v>
      </c>
    </row>
    <row r="166" spans="1:7">
      <c r="A166" s="14"/>
      <c r="B166" s="14" t="s">
        <v>294</v>
      </c>
      <c r="C166" s="14"/>
      <c r="D166" s="14"/>
      <c r="E166" s="14"/>
      <c r="F166" s="16"/>
      <c r="G166" s="25"/>
    </row>
    <row r="167" spans="1:7">
      <c r="A167" s="14"/>
      <c r="B167" s="14"/>
      <c r="C167" s="14"/>
      <c r="D167" s="14"/>
      <c r="E167" s="14"/>
      <c r="F167" s="16"/>
      <c r="G167" s="25"/>
    </row>
    <row r="168" spans="1:7">
      <c r="A168" s="2"/>
      <c r="B168" s="2" t="s">
        <v>233</v>
      </c>
      <c r="C168" s="2"/>
      <c r="D168" s="2"/>
      <c r="E168" s="2"/>
      <c r="F168" s="10"/>
      <c r="G168" s="26"/>
    </row>
    <row r="169" spans="1:7" ht="15.75">
      <c r="A169" s="58" t="s">
        <v>677</v>
      </c>
      <c r="B169" s="59"/>
      <c r="C169" s="59"/>
      <c r="D169" s="59"/>
      <c r="E169" s="59"/>
      <c r="F169" s="59"/>
      <c r="G169" s="60"/>
    </row>
    <row r="170" spans="1:7" ht="25.5">
      <c r="A170" s="3" t="s">
        <v>0</v>
      </c>
      <c r="B170" s="3" t="s">
        <v>1</v>
      </c>
      <c r="C170" s="3" t="s">
        <v>2</v>
      </c>
      <c r="D170" s="3" t="s">
        <v>3</v>
      </c>
      <c r="E170" s="3" t="s">
        <v>4</v>
      </c>
      <c r="F170" s="9" t="s">
        <v>5</v>
      </c>
      <c r="G170" s="4" t="s">
        <v>6</v>
      </c>
    </row>
    <row r="171" spans="1:7">
      <c r="A171" s="2"/>
      <c r="B171" s="2"/>
      <c r="C171" s="2"/>
      <c r="D171" s="2"/>
      <c r="E171" s="2"/>
      <c r="F171" s="10"/>
      <c r="G171" s="26"/>
    </row>
    <row r="172" spans="1:7">
      <c r="A172" s="2"/>
      <c r="B172" s="2" t="s">
        <v>233</v>
      </c>
      <c r="C172" s="2"/>
      <c r="D172" s="2"/>
      <c r="E172" s="2"/>
      <c r="F172" s="10"/>
      <c r="G172" s="26"/>
    </row>
    <row r="173" spans="1:7" ht="15.75">
      <c r="A173" s="58" t="s">
        <v>199</v>
      </c>
      <c r="B173" s="59"/>
      <c r="C173" s="59"/>
      <c r="D173" s="59"/>
      <c r="E173" s="59"/>
      <c r="F173" s="59"/>
      <c r="G173" s="60"/>
    </row>
    <row r="174" spans="1:7" ht="25.5">
      <c r="A174" s="3" t="s">
        <v>0</v>
      </c>
      <c r="B174" s="3" t="s">
        <v>1</v>
      </c>
      <c r="C174" s="3" t="s">
        <v>2</v>
      </c>
      <c r="D174" s="3" t="s">
        <v>3</v>
      </c>
      <c r="E174" s="3" t="s">
        <v>4</v>
      </c>
      <c r="F174" s="9" t="s">
        <v>5</v>
      </c>
      <c r="G174" s="4" t="s">
        <v>6</v>
      </c>
    </row>
    <row r="175" spans="1:7">
      <c r="A175" s="14"/>
      <c r="B175" s="14"/>
      <c r="C175" s="14"/>
      <c r="D175" s="15"/>
      <c r="E175" s="22"/>
      <c r="F175" s="16"/>
      <c r="G175" s="25"/>
    </row>
    <row r="176" spans="1:7">
      <c r="A176" s="14"/>
      <c r="B176" s="14"/>
      <c r="C176" s="14"/>
      <c r="D176" s="15"/>
      <c r="E176" s="18"/>
      <c r="F176" s="16"/>
      <c r="G176" s="25"/>
    </row>
    <row r="177" spans="1:7">
      <c r="A177" s="2"/>
      <c r="B177" s="2"/>
      <c r="C177" s="2"/>
      <c r="D177" s="2"/>
      <c r="E177" s="2"/>
      <c r="F177" s="10"/>
      <c r="G177" s="26"/>
    </row>
    <row r="178" spans="1:7" ht="15.75">
      <c r="A178" s="58" t="s">
        <v>198</v>
      </c>
      <c r="B178" s="59"/>
      <c r="C178" s="59"/>
      <c r="D178" s="59"/>
      <c r="E178" s="59"/>
      <c r="F178" s="59"/>
      <c r="G178" s="60"/>
    </row>
    <row r="179" spans="1:7" ht="25.5">
      <c r="A179" s="3" t="s">
        <v>0</v>
      </c>
      <c r="B179" s="3" t="s">
        <v>1</v>
      </c>
      <c r="C179" s="3" t="s">
        <v>2</v>
      </c>
      <c r="D179" s="3" t="s">
        <v>3</v>
      </c>
      <c r="E179" s="3" t="s">
        <v>4</v>
      </c>
      <c r="F179" s="9" t="s">
        <v>5</v>
      </c>
      <c r="G179" s="4" t="s">
        <v>6</v>
      </c>
    </row>
    <row r="180" spans="1:7">
      <c r="A180" s="14" t="s">
        <v>828</v>
      </c>
      <c r="B180" s="14" t="s">
        <v>541</v>
      </c>
      <c r="C180" s="14">
        <v>255</v>
      </c>
      <c r="D180" s="15">
        <v>43188</v>
      </c>
      <c r="E180" s="14">
        <v>1183</v>
      </c>
      <c r="F180" s="16">
        <v>13740</v>
      </c>
      <c r="G180" s="25" t="s">
        <v>63</v>
      </c>
    </row>
    <row r="181" spans="1:7">
      <c r="A181" s="2"/>
      <c r="B181" s="2"/>
      <c r="C181" s="2"/>
      <c r="D181" s="2"/>
      <c r="E181" s="2"/>
      <c r="F181" s="10"/>
      <c r="G181" s="26"/>
    </row>
    <row r="182" spans="1:7">
      <c r="A182" s="2"/>
      <c r="B182" s="2"/>
      <c r="C182" s="2"/>
      <c r="D182" s="2"/>
      <c r="E182" s="2"/>
      <c r="F182" s="10"/>
      <c r="G182" s="26"/>
    </row>
    <row r="183" spans="1:7" ht="15.75">
      <c r="A183" s="58" t="s">
        <v>326</v>
      </c>
      <c r="B183" s="59"/>
      <c r="C183" s="59"/>
      <c r="D183" s="59"/>
      <c r="E183" s="59"/>
      <c r="F183" s="59"/>
      <c r="G183" s="60"/>
    </row>
    <row r="184" spans="1:7" ht="25.5">
      <c r="A184" s="3" t="s">
        <v>0</v>
      </c>
      <c r="B184" s="3" t="s">
        <v>1</v>
      </c>
      <c r="C184" s="3" t="s">
        <v>2</v>
      </c>
      <c r="D184" s="3" t="s">
        <v>3</v>
      </c>
      <c r="E184" s="3" t="s">
        <v>4</v>
      </c>
      <c r="F184" s="9" t="s">
        <v>5</v>
      </c>
      <c r="G184" s="4" t="s">
        <v>6</v>
      </c>
    </row>
    <row r="185" spans="1:7">
      <c r="A185" s="14"/>
      <c r="B185" s="14"/>
      <c r="C185" s="14"/>
      <c r="D185" s="14"/>
      <c r="E185" s="14"/>
      <c r="F185" s="16"/>
      <c r="G185" s="25" t="s">
        <v>233</v>
      </c>
    </row>
    <row r="186" spans="1:7">
      <c r="A186" s="14"/>
      <c r="B186" s="14"/>
      <c r="C186" s="14"/>
      <c r="D186" s="14"/>
      <c r="E186" s="14"/>
      <c r="F186" s="16"/>
      <c r="G186" s="25" t="s">
        <v>233</v>
      </c>
    </row>
    <row r="187" spans="1:7">
      <c r="A187" s="2"/>
      <c r="B187" s="2"/>
      <c r="C187" s="2"/>
      <c r="D187" s="2"/>
      <c r="E187" s="2"/>
      <c r="F187" s="10"/>
      <c r="G187" s="26"/>
    </row>
    <row r="188" spans="1:7" ht="15.75">
      <c r="A188" s="58" t="s">
        <v>560</v>
      </c>
      <c r="B188" s="59"/>
      <c r="C188" s="59"/>
      <c r="D188" s="59"/>
      <c r="E188" s="59"/>
      <c r="F188" s="59"/>
      <c r="G188" s="60"/>
    </row>
    <row r="189" spans="1:7" ht="25.5">
      <c r="A189" s="3" t="s">
        <v>0</v>
      </c>
      <c r="B189" s="3" t="s">
        <v>1</v>
      </c>
      <c r="C189" s="3" t="s">
        <v>2</v>
      </c>
      <c r="D189" s="3" t="s">
        <v>3</v>
      </c>
      <c r="E189" s="3" t="s">
        <v>4</v>
      </c>
      <c r="F189" s="9" t="s">
        <v>5</v>
      </c>
      <c r="G189" s="4" t="s">
        <v>6</v>
      </c>
    </row>
    <row r="190" spans="1:7">
      <c r="A190" s="14"/>
      <c r="B190" s="14"/>
      <c r="C190" s="14"/>
      <c r="D190" s="15"/>
      <c r="E190" s="14"/>
      <c r="F190" s="16"/>
      <c r="G190" s="25"/>
    </row>
  </sheetData>
  <mergeCells count="23">
    <mergeCell ref="A169:G169"/>
    <mergeCell ref="A173:G173"/>
    <mergeCell ref="A178:G178"/>
    <mergeCell ref="A183:G183"/>
    <mergeCell ref="A188:G188"/>
    <mergeCell ref="A164:G164"/>
    <mergeCell ref="A73:G73"/>
    <mergeCell ref="A78:G78"/>
    <mergeCell ref="A93:G93"/>
    <mergeCell ref="A97:G97"/>
    <mergeCell ref="A102:G102"/>
    <mergeCell ref="A117:G117"/>
    <mergeCell ref="A134:G134"/>
    <mergeCell ref="A138:G138"/>
    <mergeCell ref="A145:G145"/>
    <mergeCell ref="A152:G152"/>
    <mergeCell ref="A159:G159"/>
    <mergeCell ref="A43:G43"/>
    <mergeCell ref="A1:G2"/>
    <mergeCell ref="A4:G4"/>
    <mergeCell ref="A8:G8"/>
    <mergeCell ref="A24:G24"/>
    <mergeCell ref="A29:G2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8"/>
  <sheetViews>
    <sheetView workbookViewId="0">
      <selection activeCell="G13" sqref="G5:G13"/>
    </sheetView>
  </sheetViews>
  <sheetFormatPr defaultRowHeight="15"/>
  <cols>
    <col min="1" max="1" width="28.42578125" style="2" bestFit="1" customWidth="1"/>
    <col min="2" max="2" width="16.5703125" style="2" customWidth="1"/>
    <col min="3" max="3" width="9.7109375" style="2" customWidth="1"/>
    <col min="4" max="4" width="16.28515625" style="2" customWidth="1"/>
    <col min="5" max="5" width="14.28515625" style="2" customWidth="1"/>
    <col min="6" max="6" width="16.140625" style="10" customWidth="1"/>
    <col min="7" max="7" width="43.28515625" customWidth="1"/>
  </cols>
  <sheetData>
    <row r="1" spans="1:11" s="8" customFormat="1" ht="36" customHeight="1">
      <c r="A1" s="55" t="s">
        <v>64</v>
      </c>
      <c r="B1" s="56"/>
      <c r="C1" s="56"/>
      <c r="D1" s="56"/>
      <c r="E1" s="56"/>
      <c r="F1" s="56"/>
      <c r="G1" s="57"/>
    </row>
    <row r="3" spans="1:11" s="6" customFormat="1" ht="15.75">
      <c r="A3" s="58" t="s">
        <v>193</v>
      </c>
      <c r="B3" s="59"/>
      <c r="C3" s="59"/>
      <c r="D3" s="59"/>
      <c r="E3" s="59"/>
      <c r="F3" s="59"/>
      <c r="G3" s="60"/>
    </row>
    <row r="4" spans="1:11" s="1" customFormat="1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11">
      <c r="A5" s="14" t="s">
        <v>65</v>
      </c>
      <c r="B5" s="14" t="s">
        <v>66</v>
      </c>
      <c r="C5" s="14">
        <v>1117</v>
      </c>
      <c r="D5" s="15">
        <v>42731</v>
      </c>
      <c r="E5" s="14">
        <v>508</v>
      </c>
      <c r="F5" s="16">
        <v>29603.119999999999</v>
      </c>
      <c r="G5" s="17" t="s">
        <v>63</v>
      </c>
    </row>
    <row r="6" spans="1:11">
      <c r="A6" s="14" t="s">
        <v>108</v>
      </c>
      <c r="B6" s="14" t="s">
        <v>109</v>
      </c>
      <c r="C6" s="14">
        <v>143</v>
      </c>
      <c r="D6" s="15">
        <v>42801</v>
      </c>
      <c r="E6" s="14">
        <v>8272</v>
      </c>
      <c r="F6" s="16">
        <v>15891.25</v>
      </c>
      <c r="G6" s="17" t="s">
        <v>63</v>
      </c>
      <c r="K6" t="s">
        <v>233</v>
      </c>
    </row>
    <row r="7" spans="1:11">
      <c r="A7" s="14" t="s">
        <v>40</v>
      </c>
      <c r="B7" s="14" t="s">
        <v>41</v>
      </c>
      <c r="C7" s="14">
        <v>164</v>
      </c>
      <c r="D7" s="15">
        <v>42811</v>
      </c>
      <c r="E7" s="14">
        <v>66499</v>
      </c>
      <c r="F7" s="16">
        <v>10539.95</v>
      </c>
      <c r="G7" s="17" t="s">
        <v>63</v>
      </c>
    </row>
    <row r="8" spans="1:11">
      <c r="A8" s="19" t="s">
        <v>57</v>
      </c>
      <c r="B8" s="19" t="s">
        <v>58</v>
      </c>
      <c r="C8" s="19">
        <v>242</v>
      </c>
      <c r="D8" s="20">
        <v>42828</v>
      </c>
      <c r="E8" s="19">
        <v>544347</v>
      </c>
      <c r="F8" s="21">
        <v>4915</v>
      </c>
      <c r="G8" s="23" t="s">
        <v>63</v>
      </c>
    </row>
    <row r="9" spans="1:11">
      <c r="A9" s="14" t="s">
        <v>108</v>
      </c>
      <c r="B9" s="14" t="s">
        <v>109</v>
      </c>
      <c r="C9" s="14">
        <v>235</v>
      </c>
      <c r="D9" s="15">
        <v>42831</v>
      </c>
      <c r="E9" s="14">
        <v>8546</v>
      </c>
      <c r="F9" s="16">
        <v>16033.84</v>
      </c>
      <c r="G9" s="17" t="s">
        <v>63</v>
      </c>
    </row>
    <row r="10" spans="1:11">
      <c r="A10" s="19" t="s">
        <v>112</v>
      </c>
      <c r="B10" s="19" t="s">
        <v>113</v>
      </c>
      <c r="C10" s="19">
        <v>249</v>
      </c>
      <c r="D10" s="20">
        <v>42832</v>
      </c>
      <c r="E10" s="19">
        <v>6441</v>
      </c>
      <c r="F10" s="21">
        <v>29386.77</v>
      </c>
      <c r="G10" s="23" t="s">
        <v>63</v>
      </c>
    </row>
    <row r="11" spans="1:11">
      <c r="A11" s="14" t="s">
        <v>71</v>
      </c>
      <c r="B11" s="14" t="s">
        <v>72</v>
      </c>
      <c r="C11" s="14">
        <v>298</v>
      </c>
      <c r="D11" s="15">
        <v>42837</v>
      </c>
      <c r="E11" s="14">
        <v>88</v>
      </c>
      <c r="F11" s="16">
        <v>11609</v>
      </c>
      <c r="G11" s="17" t="s">
        <v>63</v>
      </c>
    </row>
    <row r="12" spans="1:11">
      <c r="A12" s="14" t="s">
        <v>40</v>
      </c>
      <c r="B12" s="14" t="s">
        <v>41</v>
      </c>
      <c r="C12" s="14">
        <v>248</v>
      </c>
      <c r="D12" s="15">
        <v>42849</v>
      </c>
      <c r="E12" s="14">
        <v>67220</v>
      </c>
      <c r="F12" s="16">
        <v>10539.95</v>
      </c>
      <c r="G12" s="17" t="s">
        <v>63</v>
      </c>
    </row>
    <row r="13" spans="1:11">
      <c r="A13" s="14" t="s">
        <v>55</v>
      </c>
      <c r="B13" s="14" t="s">
        <v>79</v>
      </c>
      <c r="C13" s="14">
        <v>353</v>
      </c>
      <c r="D13" s="15">
        <v>42865</v>
      </c>
      <c r="E13" s="14">
        <v>2970506</v>
      </c>
      <c r="F13" s="16">
        <v>48317.8</v>
      </c>
      <c r="G13" s="17" t="s">
        <v>63</v>
      </c>
    </row>
    <row r="14" spans="1:11">
      <c r="A14" s="14"/>
      <c r="B14" s="14"/>
      <c r="C14" s="14"/>
      <c r="D14" s="15"/>
      <c r="E14" s="14"/>
      <c r="F14" s="16"/>
      <c r="G14" s="17"/>
    </row>
    <row r="16" spans="1:11" s="5" customFormat="1" ht="15.75">
      <c r="A16" s="58" t="s">
        <v>197</v>
      </c>
      <c r="B16" s="59"/>
      <c r="C16" s="59"/>
      <c r="D16" s="59"/>
      <c r="E16" s="59"/>
      <c r="F16" s="59"/>
      <c r="G16" s="60"/>
    </row>
    <row r="17" spans="1:7" ht="25.5">
      <c r="A17" s="3" t="s">
        <v>0</v>
      </c>
      <c r="B17" s="3" t="s">
        <v>1</v>
      </c>
      <c r="C17" s="3" t="s">
        <v>2</v>
      </c>
      <c r="D17" s="3" t="s">
        <v>3</v>
      </c>
      <c r="E17" s="3" t="s">
        <v>4</v>
      </c>
      <c r="F17" s="9" t="s">
        <v>5</v>
      </c>
      <c r="G17" s="4" t="s">
        <v>6</v>
      </c>
    </row>
    <row r="18" spans="1:7">
      <c r="A18" s="14" t="s">
        <v>48</v>
      </c>
      <c r="B18" s="14" t="s">
        <v>49</v>
      </c>
      <c r="C18" s="14">
        <v>145</v>
      </c>
      <c r="D18" s="15">
        <v>42801</v>
      </c>
      <c r="E18" s="14">
        <v>13086</v>
      </c>
      <c r="F18" s="16">
        <v>3730.75</v>
      </c>
      <c r="G18" s="17" t="s">
        <v>63</v>
      </c>
    </row>
    <row r="19" spans="1:7">
      <c r="A19" s="14" t="s">
        <v>40</v>
      </c>
      <c r="B19" s="14" t="s">
        <v>41</v>
      </c>
      <c r="C19" s="14">
        <v>163</v>
      </c>
      <c r="D19" s="15">
        <v>42811</v>
      </c>
      <c r="E19" s="14">
        <v>66948</v>
      </c>
      <c r="F19" s="16">
        <v>8918.8799999999992</v>
      </c>
      <c r="G19" s="17" t="s">
        <v>63</v>
      </c>
    </row>
    <row r="20" spans="1:7">
      <c r="A20" s="14" t="s">
        <v>40</v>
      </c>
      <c r="B20" s="14" t="s">
        <v>41</v>
      </c>
      <c r="C20" s="14">
        <v>160</v>
      </c>
      <c r="D20" s="15">
        <v>42814</v>
      </c>
      <c r="E20" s="14">
        <v>66573</v>
      </c>
      <c r="F20" s="16">
        <v>9836.11</v>
      </c>
      <c r="G20" s="17" t="s">
        <v>63</v>
      </c>
    </row>
    <row r="21" spans="1:7">
      <c r="A21" s="14" t="s">
        <v>40</v>
      </c>
      <c r="B21" s="14" t="s">
        <v>41</v>
      </c>
      <c r="C21" s="14">
        <v>162</v>
      </c>
      <c r="D21" s="15">
        <v>42815</v>
      </c>
      <c r="E21" s="14">
        <v>66497</v>
      </c>
      <c r="F21" s="16">
        <v>4279.8599999999997</v>
      </c>
      <c r="G21" s="17" t="s">
        <v>63</v>
      </c>
    </row>
    <row r="22" spans="1:7">
      <c r="A22" s="14" t="s">
        <v>42</v>
      </c>
      <c r="B22" s="14" t="s">
        <v>43</v>
      </c>
      <c r="C22" s="14">
        <v>234</v>
      </c>
      <c r="D22" s="15">
        <v>42825</v>
      </c>
      <c r="E22" s="14">
        <v>646</v>
      </c>
      <c r="F22" s="16">
        <v>2907.73</v>
      </c>
      <c r="G22" s="17" t="s">
        <v>63</v>
      </c>
    </row>
    <row r="23" spans="1:7">
      <c r="A23" s="14" t="s">
        <v>46</v>
      </c>
      <c r="B23" s="14" t="s">
        <v>47</v>
      </c>
      <c r="C23" s="14">
        <v>237</v>
      </c>
      <c r="D23" s="15">
        <v>42825</v>
      </c>
      <c r="E23" s="14">
        <v>1875</v>
      </c>
      <c r="F23" s="16">
        <v>2100.65</v>
      </c>
      <c r="G23" s="17" t="s">
        <v>63</v>
      </c>
    </row>
    <row r="24" spans="1:7">
      <c r="A24" s="14" t="s">
        <v>110</v>
      </c>
      <c r="B24" s="14" t="s">
        <v>111</v>
      </c>
      <c r="C24" s="14">
        <v>243</v>
      </c>
      <c r="D24" s="15">
        <v>42825</v>
      </c>
      <c r="E24" s="14">
        <v>1509</v>
      </c>
      <c r="F24" s="16">
        <v>3472.09</v>
      </c>
      <c r="G24" s="17" t="s">
        <v>63</v>
      </c>
    </row>
    <row r="25" spans="1:7">
      <c r="A25" s="14" t="s">
        <v>48</v>
      </c>
      <c r="B25" s="14" t="s">
        <v>49</v>
      </c>
      <c r="C25" s="14">
        <v>240</v>
      </c>
      <c r="D25" s="15">
        <v>42828</v>
      </c>
      <c r="E25" s="14">
        <v>13388</v>
      </c>
      <c r="F25" s="16">
        <v>3730.75</v>
      </c>
      <c r="G25" s="17" t="s">
        <v>63</v>
      </c>
    </row>
    <row r="26" spans="1:7">
      <c r="A26" s="14" t="s">
        <v>114</v>
      </c>
      <c r="B26" s="14" t="s">
        <v>109</v>
      </c>
      <c r="C26" s="14">
        <v>236</v>
      </c>
      <c r="D26" s="15">
        <v>42837</v>
      </c>
      <c r="E26" s="14">
        <v>8523</v>
      </c>
      <c r="F26" s="16">
        <v>4168.68</v>
      </c>
      <c r="G26" s="17" t="s">
        <v>63</v>
      </c>
    </row>
    <row r="27" spans="1:7">
      <c r="A27" s="14" t="s">
        <v>71</v>
      </c>
      <c r="B27" s="14" t="s">
        <v>72</v>
      </c>
      <c r="C27" s="14">
        <v>298</v>
      </c>
      <c r="D27" s="15">
        <v>42837</v>
      </c>
      <c r="E27" s="14">
        <v>213</v>
      </c>
      <c r="F27" s="16">
        <v>4773.82</v>
      </c>
      <c r="G27" s="17" t="s">
        <v>63</v>
      </c>
    </row>
    <row r="28" spans="1:7">
      <c r="A28" s="14" t="s">
        <v>223</v>
      </c>
      <c r="B28" s="18" t="s">
        <v>222</v>
      </c>
      <c r="C28" s="14">
        <v>340</v>
      </c>
      <c r="D28" s="15">
        <v>42837</v>
      </c>
      <c r="E28" s="14">
        <v>2161</v>
      </c>
      <c r="F28" s="16">
        <v>757.09</v>
      </c>
      <c r="G28" s="17" t="s">
        <v>63</v>
      </c>
    </row>
    <row r="29" spans="1:7">
      <c r="A29" s="14" t="s">
        <v>73</v>
      </c>
      <c r="B29" s="14" t="s">
        <v>74</v>
      </c>
      <c r="C29" s="14">
        <v>334</v>
      </c>
      <c r="D29" s="15">
        <v>42842</v>
      </c>
      <c r="E29" s="14">
        <v>119610</v>
      </c>
      <c r="F29" s="16">
        <v>955.54</v>
      </c>
      <c r="G29" s="17" t="s">
        <v>63</v>
      </c>
    </row>
    <row r="30" spans="1:7">
      <c r="A30" s="14" t="s">
        <v>75</v>
      </c>
      <c r="B30" s="14" t="s">
        <v>76</v>
      </c>
      <c r="C30" s="14">
        <v>289</v>
      </c>
      <c r="D30" s="15">
        <v>42845</v>
      </c>
      <c r="E30" s="14">
        <v>4429</v>
      </c>
      <c r="F30" s="16">
        <v>302.79000000000002</v>
      </c>
      <c r="G30" s="17" t="s">
        <v>63</v>
      </c>
    </row>
    <row r="31" spans="1:7">
      <c r="A31" s="14" t="s">
        <v>75</v>
      </c>
      <c r="B31" s="14" t="s">
        <v>76</v>
      </c>
      <c r="C31" s="14">
        <v>290</v>
      </c>
      <c r="D31" s="15">
        <v>42845</v>
      </c>
      <c r="E31" s="14">
        <v>4430</v>
      </c>
      <c r="F31" s="16">
        <v>227.09</v>
      </c>
      <c r="G31" s="17" t="s">
        <v>63</v>
      </c>
    </row>
    <row r="32" spans="1:7">
      <c r="A32" s="14" t="s">
        <v>117</v>
      </c>
      <c r="B32" s="14" t="s">
        <v>118</v>
      </c>
      <c r="C32" s="14">
        <v>291</v>
      </c>
      <c r="D32" s="15">
        <v>42845</v>
      </c>
      <c r="E32" s="14">
        <v>366503</v>
      </c>
      <c r="F32" s="16">
        <v>420.15</v>
      </c>
      <c r="G32" s="17" t="s">
        <v>63</v>
      </c>
    </row>
    <row r="33" spans="1:7">
      <c r="A33" s="14" t="s">
        <v>69</v>
      </c>
      <c r="B33" s="14" t="s">
        <v>67</v>
      </c>
      <c r="C33" s="14">
        <v>296</v>
      </c>
      <c r="D33" s="15">
        <v>42850</v>
      </c>
      <c r="E33" s="14">
        <v>919</v>
      </c>
      <c r="F33" s="16">
        <v>655.5</v>
      </c>
      <c r="G33" s="17" t="s">
        <v>63</v>
      </c>
    </row>
    <row r="34" spans="1:7">
      <c r="A34" s="14" t="s">
        <v>40</v>
      </c>
      <c r="B34" s="14" t="s">
        <v>41</v>
      </c>
      <c r="C34" s="14">
        <v>246</v>
      </c>
      <c r="D34" s="15">
        <v>42857</v>
      </c>
      <c r="E34" s="14">
        <v>67223</v>
      </c>
      <c r="F34" s="16">
        <v>4279.8599999999997</v>
      </c>
      <c r="G34" s="17" t="s">
        <v>63</v>
      </c>
    </row>
    <row r="35" spans="1:7">
      <c r="A35" s="14" t="s">
        <v>65</v>
      </c>
      <c r="B35" s="14" t="s">
        <v>66</v>
      </c>
      <c r="C35" s="14">
        <v>329</v>
      </c>
      <c r="D35" s="15">
        <v>42857</v>
      </c>
      <c r="E35" s="14">
        <v>1083</v>
      </c>
      <c r="F35" s="16">
        <v>4178.3</v>
      </c>
      <c r="G35" s="17" t="s">
        <v>63</v>
      </c>
    </row>
    <row r="36" spans="1:7">
      <c r="A36" s="14" t="s">
        <v>65</v>
      </c>
      <c r="B36" s="14" t="s">
        <v>66</v>
      </c>
      <c r="C36" s="14">
        <v>330</v>
      </c>
      <c r="D36" s="15">
        <v>42857</v>
      </c>
      <c r="E36" s="14">
        <v>1084</v>
      </c>
      <c r="F36" s="16">
        <v>3104.88</v>
      </c>
      <c r="G36" s="17" t="s">
        <v>63</v>
      </c>
    </row>
    <row r="37" spans="1:7">
      <c r="A37" s="14" t="s">
        <v>65</v>
      </c>
      <c r="B37" s="14" t="s">
        <v>66</v>
      </c>
      <c r="C37" s="14">
        <v>331</v>
      </c>
      <c r="D37" s="15">
        <v>42857</v>
      </c>
      <c r="E37" s="14">
        <v>1079</v>
      </c>
      <c r="F37" s="16">
        <v>9164</v>
      </c>
      <c r="G37" s="17" t="s">
        <v>63</v>
      </c>
    </row>
    <row r="38" spans="1:7">
      <c r="A38" s="14" t="s">
        <v>73</v>
      </c>
      <c r="B38" s="18" t="s">
        <v>74</v>
      </c>
      <c r="C38" s="14">
        <v>335</v>
      </c>
      <c r="D38" s="15">
        <v>42859</v>
      </c>
      <c r="E38" s="14">
        <v>139387</v>
      </c>
      <c r="F38" s="16">
        <v>955.54</v>
      </c>
      <c r="G38" s="17" t="s">
        <v>63</v>
      </c>
    </row>
    <row r="39" spans="1:7">
      <c r="A39" s="14" t="s">
        <v>69</v>
      </c>
      <c r="B39" s="14" t="s">
        <v>67</v>
      </c>
      <c r="C39" s="14">
        <v>350</v>
      </c>
      <c r="D39" s="15">
        <v>42859</v>
      </c>
      <c r="E39" s="14">
        <v>948</v>
      </c>
      <c r="F39" s="16">
        <v>452.75</v>
      </c>
      <c r="G39" s="17" t="s">
        <v>63</v>
      </c>
    </row>
    <row r="40" spans="1:7">
      <c r="A40" s="14" t="s">
        <v>110</v>
      </c>
      <c r="B40" s="18" t="s">
        <v>111</v>
      </c>
      <c r="C40" s="14">
        <v>337</v>
      </c>
      <c r="D40" s="15">
        <v>42861</v>
      </c>
      <c r="E40" s="14">
        <v>1536</v>
      </c>
      <c r="F40" s="16">
        <v>2719.81</v>
      </c>
      <c r="G40" s="17" t="s">
        <v>63</v>
      </c>
    </row>
    <row r="41" spans="1:7">
      <c r="A41" s="14" t="s">
        <v>48</v>
      </c>
      <c r="B41" s="18" t="s">
        <v>49</v>
      </c>
      <c r="C41" s="14">
        <v>346</v>
      </c>
      <c r="D41" s="15">
        <v>42863</v>
      </c>
      <c r="E41" s="14">
        <v>13823</v>
      </c>
      <c r="F41" s="16">
        <v>3641.03</v>
      </c>
      <c r="G41" s="17" t="s">
        <v>63</v>
      </c>
    </row>
    <row r="42" spans="1:7">
      <c r="A42" s="14" t="s">
        <v>17</v>
      </c>
      <c r="B42" s="18">
        <v>110245</v>
      </c>
      <c r="C42" s="14">
        <v>425</v>
      </c>
      <c r="D42" s="15">
        <v>42863</v>
      </c>
      <c r="E42" s="14">
        <v>12305</v>
      </c>
      <c r="F42" s="16">
        <v>1453.76</v>
      </c>
      <c r="G42" s="17" t="s">
        <v>63</v>
      </c>
    </row>
    <row r="43" spans="1:7">
      <c r="A43" s="14" t="s">
        <v>115</v>
      </c>
      <c r="B43" s="14" t="s">
        <v>116</v>
      </c>
      <c r="C43" s="14">
        <v>376</v>
      </c>
      <c r="D43" s="15">
        <v>42867</v>
      </c>
      <c r="E43" s="14">
        <v>362</v>
      </c>
      <c r="F43" s="16">
        <v>559.15</v>
      </c>
      <c r="G43" s="17" t="s">
        <v>63</v>
      </c>
    </row>
    <row r="44" spans="1:7">
      <c r="A44" s="14" t="s">
        <v>231</v>
      </c>
      <c r="B44" s="18" t="s">
        <v>232</v>
      </c>
      <c r="C44" s="14">
        <v>424</v>
      </c>
      <c r="D44" s="15">
        <v>42867</v>
      </c>
      <c r="E44" s="14">
        <v>778016790</v>
      </c>
      <c r="F44" s="16">
        <v>1373.41</v>
      </c>
      <c r="G44" s="17" t="s">
        <v>63</v>
      </c>
    </row>
    <row r="45" spans="1:7">
      <c r="A45" s="14" t="s">
        <v>26</v>
      </c>
      <c r="B45" s="18" t="s">
        <v>27</v>
      </c>
      <c r="C45" s="14">
        <v>386</v>
      </c>
      <c r="D45" s="15">
        <v>42871</v>
      </c>
      <c r="E45" s="14">
        <v>328367</v>
      </c>
      <c r="F45" s="16">
        <v>549.58000000000004</v>
      </c>
      <c r="G45" s="17" t="s">
        <v>63</v>
      </c>
    </row>
    <row r="46" spans="1:7">
      <c r="A46" s="14" t="s">
        <v>50</v>
      </c>
      <c r="B46" s="18" t="s">
        <v>51</v>
      </c>
      <c r="C46" s="14">
        <v>385</v>
      </c>
      <c r="D46" s="15">
        <v>42873</v>
      </c>
      <c r="E46" s="14">
        <v>419090</v>
      </c>
      <c r="F46" s="16">
        <v>588</v>
      </c>
      <c r="G46" s="17" t="s">
        <v>63</v>
      </c>
    </row>
    <row r="47" spans="1:7">
      <c r="A47" s="14" t="s">
        <v>17</v>
      </c>
      <c r="B47" s="18">
        <v>110245</v>
      </c>
      <c r="C47" s="14">
        <v>425</v>
      </c>
      <c r="D47" s="15">
        <v>42873</v>
      </c>
      <c r="E47" s="14">
        <v>17121</v>
      </c>
      <c r="F47" s="16">
        <v>1024.24</v>
      </c>
      <c r="G47" s="17" t="s">
        <v>63</v>
      </c>
    </row>
    <row r="48" spans="1:7">
      <c r="A48" s="14" t="s">
        <v>17</v>
      </c>
      <c r="B48" s="18">
        <v>110245</v>
      </c>
      <c r="C48" s="14">
        <v>425</v>
      </c>
      <c r="D48" s="15">
        <v>42873</v>
      </c>
      <c r="E48" s="14">
        <v>17853</v>
      </c>
      <c r="F48" s="16">
        <v>462.56</v>
      </c>
      <c r="G48" s="17" t="s">
        <v>63</v>
      </c>
    </row>
    <row r="49" spans="1:7">
      <c r="A49" s="14" t="s">
        <v>17</v>
      </c>
      <c r="B49" s="18">
        <v>110245</v>
      </c>
      <c r="C49" s="14">
        <v>425</v>
      </c>
      <c r="D49" s="15">
        <v>42873</v>
      </c>
      <c r="E49" s="14">
        <v>16348</v>
      </c>
      <c r="F49" s="16">
        <v>2940.56</v>
      </c>
      <c r="G49" s="17" t="s">
        <v>63</v>
      </c>
    </row>
    <row r="50" spans="1:7">
      <c r="A50" s="14"/>
      <c r="B50" s="18"/>
      <c r="C50" s="14"/>
      <c r="D50" s="15"/>
      <c r="E50" s="14"/>
      <c r="F50" s="16"/>
      <c r="G50" s="17"/>
    </row>
    <row r="52" spans="1:7" s="6" customFormat="1" ht="15.75">
      <c r="A52" s="58" t="s">
        <v>194</v>
      </c>
      <c r="B52" s="59"/>
      <c r="C52" s="59"/>
      <c r="D52" s="59"/>
      <c r="E52" s="59"/>
      <c r="F52" s="59"/>
      <c r="G52" s="60"/>
    </row>
    <row r="53" spans="1:7" ht="25.5">
      <c r="A53" s="3" t="s">
        <v>0</v>
      </c>
      <c r="B53" s="3" t="s">
        <v>1</v>
      </c>
      <c r="C53" s="3" t="s">
        <v>2</v>
      </c>
      <c r="D53" s="3" t="s">
        <v>3</v>
      </c>
      <c r="E53" s="3" t="s">
        <v>4</v>
      </c>
      <c r="F53" s="9" t="s">
        <v>5</v>
      </c>
      <c r="G53" s="4" t="s">
        <v>6</v>
      </c>
    </row>
    <row r="54" spans="1:7">
      <c r="A54" s="14" t="s">
        <v>106</v>
      </c>
      <c r="B54" s="14" t="s">
        <v>107</v>
      </c>
      <c r="C54" s="14">
        <v>136</v>
      </c>
      <c r="D54" s="15">
        <v>42796</v>
      </c>
      <c r="E54" s="14">
        <v>7005</v>
      </c>
      <c r="F54" s="16">
        <v>58280.89</v>
      </c>
      <c r="G54" s="17" t="s">
        <v>63</v>
      </c>
    </row>
    <row r="55" spans="1:7">
      <c r="A55" s="19" t="s">
        <v>112</v>
      </c>
      <c r="B55" s="19" t="s">
        <v>113</v>
      </c>
      <c r="C55" s="19">
        <v>249</v>
      </c>
      <c r="D55" s="20">
        <v>42832</v>
      </c>
      <c r="E55" s="19">
        <v>6441</v>
      </c>
      <c r="F55" s="21">
        <v>1570.79</v>
      </c>
      <c r="G55" s="23" t="s">
        <v>63</v>
      </c>
    </row>
    <row r="56" spans="1:7">
      <c r="A56" s="14"/>
      <c r="B56" s="14"/>
      <c r="C56" s="14"/>
      <c r="D56" s="14"/>
      <c r="E56" s="14"/>
      <c r="F56" s="16"/>
      <c r="G56" s="17"/>
    </row>
    <row r="58" spans="1:7" s="6" customFormat="1" ht="15.75">
      <c r="A58" s="58" t="s">
        <v>195</v>
      </c>
      <c r="B58" s="59"/>
      <c r="C58" s="59"/>
      <c r="D58" s="59"/>
      <c r="E58" s="59"/>
      <c r="F58" s="59"/>
      <c r="G58" s="60"/>
    </row>
    <row r="59" spans="1:7" ht="25.5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9" t="s">
        <v>5</v>
      </c>
      <c r="G59" s="4" t="s">
        <v>6</v>
      </c>
    </row>
    <row r="60" spans="1:7">
      <c r="A60" s="14" t="s">
        <v>69</v>
      </c>
      <c r="B60" s="14" t="s">
        <v>67</v>
      </c>
      <c r="C60" s="14">
        <v>255</v>
      </c>
      <c r="D60" s="15">
        <v>42808</v>
      </c>
      <c r="E60" s="14">
        <v>900</v>
      </c>
      <c r="F60" s="16">
        <v>66</v>
      </c>
      <c r="G60" s="17" t="s">
        <v>63</v>
      </c>
    </row>
    <row r="61" spans="1:7">
      <c r="A61" s="14" t="s">
        <v>69</v>
      </c>
      <c r="B61" s="14" t="s">
        <v>67</v>
      </c>
      <c r="C61" s="14">
        <v>255</v>
      </c>
      <c r="D61" s="15">
        <v>42808</v>
      </c>
      <c r="E61" s="14">
        <v>901</v>
      </c>
      <c r="F61" s="16">
        <v>220.14</v>
      </c>
      <c r="G61" s="17" t="s">
        <v>63</v>
      </c>
    </row>
    <row r="62" spans="1:7">
      <c r="A62" s="14" t="s">
        <v>68</v>
      </c>
      <c r="B62" s="14" t="s">
        <v>70</v>
      </c>
      <c r="C62" s="14">
        <v>294</v>
      </c>
      <c r="D62" s="15">
        <v>42836</v>
      </c>
      <c r="E62" s="14">
        <v>11</v>
      </c>
      <c r="F62" s="16">
        <v>1058.4000000000001</v>
      </c>
      <c r="G62" s="17" t="s">
        <v>63</v>
      </c>
    </row>
    <row r="63" spans="1:7">
      <c r="A63" s="14" t="s">
        <v>69</v>
      </c>
      <c r="B63" s="14" t="s">
        <v>67</v>
      </c>
      <c r="C63" s="14">
        <v>295</v>
      </c>
      <c r="D63" s="15">
        <v>42850</v>
      </c>
      <c r="E63" s="14">
        <v>917</v>
      </c>
      <c r="F63" s="16">
        <v>405.66</v>
      </c>
      <c r="G63" s="17" t="s">
        <v>63</v>
      </c>
    </row>
    <row r="64" spans="1:7">
      <c r="A64" s="14" t="s">
        <v>69</v>
      </c>
      <c r="B64" s="14" t="s">
        <v>67</v>
      </c>
      <c r="C64" s="14">
        <v>296</v>
      </c>
      <c r="D64" s="15">
        <v>42850</v>
      </c>
      <c r="E64" s="14">
        <v>919</v>
      </c>
      <c r="F64" s="16">
        <v>250</v>
      </c>
      <c r="G64" s="17" t="s">
        <v>63</v>
      </c>
    </row>
    <row r="65" spans="1:7">
      <c r="A65" s="14" t="s">
        <v>69</v>
      </c>
      <c r="B65" s="14" t="s">
        <v>67</v>
      </c>
      <c r="C65" s="14">
        <v>297</v>
      </c>
      <c r="D65" s="15">
        <v>42850</v>
      </c>
      <c r="E65" s="14">
        <v>918</v>
      </c>
      <c r="F65" s="16">
        <v>1188.02</v>
      </c>
      <c r="G65" s="17" t="s">
        <v>63</v>
      </c>
    </row>
    <row r="66" spans="1:7">
      <c r="A66" s="14"/>
      <c r="B66" s="14"/>
      <c r="C66" s="14"/>
      <c r="D66" s="14"/>
      <c r="E66" s="14"/>
      <c r="F66" s="16"/>
      <c r="G66" s="17"/>
    </row>
    <row r="68" spans="1:7" ht="15.75">
      <c r="A68" s="58" t="s">
        <v>196</v>
      </c>
      <c r="B68" s="59"/>
      <c r="C68" s="59"/>
      <c r="D68" s="59"/>
      <c r="E68" s="59"/>
      <c r="F68" s="59"/>
      <c r="G68" s="60"/>
    </row>
    <row r="69" spans="1:7" ht="25.5">
      <c r="A69" s="3" t="s">
        <v>0</v>
      </c>
      <c r="B69" s="3" t="s">
        <v>1</v>
      </c>
      <c r="C69" s="3" t="s">
        <v>2</v>
      </c>
      <c r="D69" s="3" t="s">
        <v>3</v>
      </c>
      <c r="E69" s="3" t="s">
        <v>4</v>
      </c>
      <c r="F69" s="9" t="s">
        <v>5</v>
      </c>
      <c r="G69" s="4" t="s">
        <v>6</v>
      </c>
    </row>
    <row r="70" spans="1:7">
      <c r="A70" s="14" t="s">
        <v>77</v>
      </c>
      <c r="B70" s="14" t="s">
        <v>78</v>
      </c>
      <c r="C70" s="14">
        <v>336</v>
      </c>
      <c r="D70" s="15">
        <v>42844</v>
      </c>
      <c r="E70" s="18">
        <v>170421006195</v>
      </c>
      <c r="F70" s="16">
        <v>643.58000000000004</v>
      </c>
      <c r="G70" s="17" t="s">
        <v>63</v>
      </c>
    </row>
    <row r="71" spans="1:7">
      <c r="A71" s="14" t="s">
        <v>77</v>
      </c>
      <c r="B71" s="14" t="s">
        <v>78</v>
      </c>
      <c r="C71" s="14">
        <v>423</v>
      </c>
      <c r="D71" s="15">
        <v>42867</v>
      </c>
      <c r="E71" s="18">
        <v>170521006110</v>
      </c>
      <c r="F71" s="16">
        <v>617.32000000000005</v>
      </c>
      <c r="G71" s="17" t="s">
        <v>63</v>
      </c>
    </row>
    <row r="72" spans="1:7">
      <c r="A72" s="14"/>
      <c r="B72" s="14"/>
      <c r="C72" s="14"/>
      <c r="D72" s="14"/>
      <c r="E72" s="14"/>
      <c r="F72" s="16"/>
      <c r="G72" s="17"/>
    </row>
    <row r="74" spans="1:7" ht="15.75">
      <c r="A74" s="58" t="s">
        <v>198</v>
      </c>
      <c r="B74" s="59"/>
      <c r="C74" s="59"/>
      <c r="D74" s="59"/>
      <c r="E74" s="59"/>
      <c r="F74" s="59"/>
      <c r="G74" s="60"/>
    </row>
    <row r="75" spans="1:7" ht="25.5">
      <c r="A75" s="3" t="s">
        <v>0</v>
      </c>
      <c r="B75" s="3" t="s">
        <v>1</v>
      </c>
      <c r="C75" s="3" t="s">
        <v>2</v>
      </c>
      <c r="D75" s="3" t="s">
        <v>3</v>
      </c>
      <c r="E75" s="3" t="s">
        <v>4</v>
      </c>
      <c r="F75" s="9" t="s">
        <v>5</v>
      </c>
      <c r="G75" s="4" t="s">
        <v>6</v>
      </c>
    </row>
    <row r="76" spans="1:7">
      <c r="A76" s="14"/>
      <c r="B76" s="14"/>
      <c r="C76" s="14"/>
      <c r="D76" s="14"/>
      <c r="E76" s="14"/>
      <c r="F76" s="16"/>
      <c r="G76" s="17"/>
    </row>
    <row r="78" spans="1:7" s="7" customFormat="1" ht="15.75">
      <c r="A78" s="58" t="s">
        <v>199</v>
      </c>
      <c r="B78" s="59"/>
      <c r="C78" s="59"/>
      <c r="D78" s="59"/>
      <c r="E78" s="59"/>
      <c r="F78" s="59"/>
      <c r="G78" s="60"/>
    </row>
    <row r="79" spans="1:7" ht="25.5">
      <c r="A79" s="3" t="s">
        <v>0</v>
      </c>
      <c r="B79" s="3" t="s">
        <v>1</v>
      </c>
      <c r="C79" s="3" t="s">
        <v>2</v>
      </c>
      <c r="D79" s="3" t="s">
        <v>3</v>
      </c>
      <c r="E79" s="3" t="s">
        <v>4</v>
      </c>
      <c r="F79" s="9" t="s">
        <v>5</v>
      </c>
      <c r="G79" s="4" t="s">
        <v>6</v>
      </c>
    </row>
    <row r="80" spans="1:7">
      <c r="A80" s="14" t="s">
        <v>234</v>
      </c>
      <c r="B80" s="14" t="s">
        <v>235</v>
      </c>
      <c r="C80" s="14">
        <v>413</v>
      </c>
      <c r="D80" s="15">
        <v>42872</v>
      </c>
      <c r="E80" s="14">
        <v>4142</v>
      </c>
      <c r="F80" s="16">
        <v>565</v>
      </c>
      <c r="G80" s="17" t="s">
        <v>63</v>
      </c>
    </row>
    <row r="81" spans="1:7">
      <c r="A81" s="14" t="s">
        <v>234</v>
      </c>
      <c r="B81" s="14" t="s">
        <v>235</v>
      </c>
      <c r="C81" s="14">
        <v>413</v>
      </c>
      <c r="D81" s="15">
        <v>42872</v>
      </c>
      <c r="E81" s="14">
        <v>4054</v>
      </c>
      <c r="F81" s="16">
        <v>7946.16</v>
      </c>
      <c r="G81" s="17" t="s">
        <v>63</v>
      </c>
    </row>
    <row r="82" spans="1:7">
      <c r="A82" s="14"/>
      <c r="B82" s="14"/>
      <c r="C82" s="14"/>
      <c r="D82" s="14"/>
      <c r="E82" s="14"/>
      <c r="F82" s="16"/>
      <c r="G82" s="17"/>
    </row>
    <row r="84" spans="1:7" s="7" customFormat="1" ht="15.75">
      <c r="A84" s="58" t="s">
        <v>203</v>
      </c>
      <c r="B84" s="59"/>
      <c r="C84" s="59"/>
      <c r="D84" s="59"/>
      <c r="E84" s="59"/>
      <c r="F84" s="59"/>
      <c r="G84" s="60"/>
    </row>
    <row r="85" spans="1:7" ht="25.5">
      <c r="A85" s="3" t="s">
        <v>0</v>
      </c>
      <c r="B85" s="3" t="s">
        <v>1</v>
      </c>
      <c r="C85" s="3" t="s">
        <v>2</v>
      </c>
      <c r="D85" s="3" t="s">
        <v>3</v>
      </c>
      <c r="E85" s="3" t="s">
        <v>4</v>
      </c>
      <c r="F85" s="9" t="s">
        <v>5</v>
      </c>
      <c r="G85" s="4" t="s">
        <v>6</v>
      </c>
    </row>
    <row r="86" spans="1:7">
      <c r="A86" s="19" t="s">
        <v>57</v>
      </c>
      <c r="B86" s="19" t="s">
        <v>58</v>
      </c>
      <c r="C86" s="19">
        <v>242</v>
      </c>
      <c r="D86" s="20">
        <v>42828</v>
      </c>
      <c r="E86" s="19">
        <v>544347</v>
      </c>
      <c r="F86" s="21">
        <v>7084.15</v>
      </c>
      <c r="G86" s="23" t="s">
        <v>63</v>
      </c>
    </row>
    <row r="87" spans="1:7">
      <c r="A87" s="14"/>
      <c r="B87" s="14"/>
      <c r="C87" s="14"/>
      <c r="D87" s="14"/>
      <c r="E87" s="14"/>
      <c r="F87" s="16"/>
      <c r="G87" s="17"/>
    </row>
    <row r="89" spans="1:7" s="7" customFormat="1" ht="15.75">
      <c r="A89" s="58" t="s">
        <v>200</v>
      </c>
      <c r="B89" s="59"/>
      <c r="C89" s="59"/>
      <c r="D89" s="59"/>
      <c r="E89" s="59"/>
      <c r="F89" s="59"/>
      <c r="G89" s="60"/>
    </row>
    <row r="90" spans="1:7" ht="25.5">
      <c r="A90" s="3" t="s">
        <v>0</v>
      </c>
      <c r="B90" s="3" t="s">
        <v>1</v>
      </c>
      <c r="C90" s="3" t="s">
        <v>2</v>
      </c>
      <c r="D90" s="3" t="s">
        <v>3</v>
      </c>
      <c r="E90" s="3" t="s">
        <v>4</v>
      </c>
      <c r="F90" s="9" t="s">
        <v>5</v>
      </c>
      <c r="G90" s="4" t="s">
        <v>6</v>
      </c>
    </row>
    <row r="91" spans="1:7">
      <c r="A91" s="14" t="s">
        <v>80</v>
      </c>
      <c r="B91" s="14" t="s">
        <v>81</v>
      </c>
      <c r="C91" s="14">
        <v>177</v>
      </c>
      <c r="D91" s="15">
        <v>42800</v>
      </c>
      <c r="E91" s="14">
        <v>7515</v>
      </c>
      <c r="F91" s="16">
        <v>542.07000000000005</v>
      </c>
      <c r="G91" s="17" t="s">
        <v>63</v>
      </c>
    </row>
    <row r="92" spans="1:7">
      <c r="A92" s="14" t="s">
        <v>181</v>
      </c>
      <c r="B92" s="14" t="s">
        <v>182</v>
      </c>
      <c r="C92" s="14">
        <v>179</v>
      </c>
      <c r="D92" s="15">
        <v>42804</v>
      </c>
      <c r="E92" s="14">
        <v>1543</v>
      </c>
      <c r="F92" s="16">
        <v>551</v>
      </c>
      <c r="G92" s="17" t="s">
        <v>63</v>
      </c>
    </row>
    <row r="93" spans="1:7">
      <c r="A93" s="14" t="s">
        <v>177</v>
      </c>
      <c r="B93" s="14" t="s">
        <v>178</v>
      </c>
      <c r="C93" s="14">
        <v>171</v>
      </c>
      <c r="D93" s="15">
        <v>42807</v>
      </c>
      <c r="E93" s="14">
        <v>5356</v>
      </c>
      <c r="F93" s="16">
        <v>297.8</v>
      </c>
      <c r="G93" s="17" t="s">
        <v>63</v>
      </c>
    </row>
    <row r="94" spans="1:7">
      <c r="A94" s="14" t="s">
        <v>169</v>
      </c>
      <c r="B94" s="14" t="s">
        <v>170</v>
      </c>
      <c r="C94" s="14">
        <v>172</v>
      </c>
      <c r="D94" s="15">
        <v>42807</v>
      </c>
      <c r="E94" s="14">
        <v>16967</v>
      </c>
      <c r="F94" s="16">
        <v>115.43</v>
      </c>
      <c r="G94" s="17" t="s">
        <v>63</v>
      </c>
    </row>
    <row r="95" spans="1:7">
      <c r="A95" s="14" t="s">
        <v>191</v>
      </c>
      <c r="B95" s="14" t="s">
        <v>161</v>
      </c>
      <c r="C95" s="14">
        <v>173</v>
      </c>
      <c r="D95" s="15">
        <v>42807</v>
      </c>
      <c r="E95" s="14">
        <v>14975</v>
      </c>
      <c r="F95" s="16">
        <v>58.4</v>
      </c>
      <c r="G95" s="17" t="s">
        <v>63</v>
      </c>
    </row>
    <row r="96" spans="1:7">
      <c r="A96" s="14" t="s">
        <v>220</v>
      </c>
      <c r="B96" s="18" t="s">
        <v>221</v>
      </c>
      <c r="C96" s="14">
        <v>231</v>
      </c>
      <c r="D96" s="15">
        <v>42809</v>
      </c>
      <c r="E96" s="14">
        <v>7438</v>
      </c>
      <c r="F96" s="16">
        <v>3147.1</v>
      </c>
      <c r="G96" s="17" t="s">
        <v>63</v>
      </c>
    </row>
    <row r="97" spans="1:7">
      <c r="A97" s="14" t="s">
        <v>218</v>
      </c>
      <c r="B97" s="14" t="s">
        <v>219</v>
      </c>
      <c r="C97" s="14">
        <v>204</v>
      </c>
      <c r="D97" s="15">
        <v>42810</v>
      </c>
      <c r="E97" s="14">
        <v>277</v>
      </c>
      <c r="F97" s="16">
        <v>1628</v>
      </c>
      <c r="G97" s="17" t="s">
        <v>63</v>
      </c>
    </row>
    <row r="98" spans="1:7">
      <c r="A98" s="14" t="s">
        <v>192</v>
      </c>
      <c r="B98" s="14" t="s">
        <v>168</v>
      </c>
      <c r="C98" s="14">
        <v>197</v>
      </c>
      <c r="D98" s="15">
        <v>42811</v>
      </c>
      <c r="E98" s="14">
        <v>3154</v>
      </c>
      <c r="F98" s="16">
        <v>972</v>
      </c>
      <c r="G98" s="17" t="s">
        <v>63</v>
      </c>
    </row>
    <row r="99" spans="1:7">
      <c r="A99" s="14" t="s">
        <v>212</v>
      </c>
      <c r="B99" s="14" t="s">
        <v>213</v>
      </c>
      <c r="C99" s="14">
        <v>228</v>
      </c>
      <c r="D99" s="15">
        <v>42814</v>
      </c>
      <c r="E99" s="14">
        <v>105</v>
      </c>
      <c r="F99" s="16">
        <v>1935</v>
      </c>
      <c r="G99" s="17" t="s">
        <v>63</v>
      </c>
    </row>
    <row r="100" spans="1:7">
      <c r="A100" s="14" t="s">
        <v>183</v>
      </c>
      <c r="B100" s="14" t="s">
        <v>184</v>
      </c>
      <c r="C100" s="14">
        <v>198</v>
      </c>
      <c r="D100" s="15">
        <v>42815</v>
      </c>
      <c r="E100" s="14">
        <v>5067</v>
      </c>
      <c r="F100" s="16">
        <v>634.04</v>
      </c>
      <c r="G100" s="17" t="s">
        <v>63</v>
      </c>
    </row>
    <row r="101" spans="1:7">
      <c r="A101" s="14" t="s">
        <v>183</v>
      </c>
      <c r="B101" s="14" t="s">
        <v>184</v>
      </c>
      <c r="C101" s="14">
        <v>198</v>
      </c>
      <c r="D101" s="15">
        <v>42815</v>
      </c>
      <c r="E101" s="14">
        <v>5068</v>
      </c>
      <c r="F101" s="16">
        <v>57.4</v>
      </c>
      <c r="G101" s="17" t="s">
        <v>63</v>
      </c>
    </row>
    <row r="102" spans="1:7">
      <c r="A102" s="14" t="s">
        <v>129</v>
      </c>
      <c r="B102" s="14" t="s">
        <v>130</v>
      </c>
      <c r="C102" s="14">
        <v>200</v>
      </c>
      <c r="D102" s="15">
        <v>42815</v>
      </c>
      <c r="E102" s="14">
        <v>6212</v>
      </c>
      <c r="F102" s="16">
        <v>159</v>
      </c>
      <c r="G102" s="17" t="s">
        <v>63</v>
      </c>
    </row>
    <row r="103" spans="1:7">
      <c r="A103" s="14" t="s">
        <v>129</v>
      </c>
      <c r="B103" s="14" t="s">
        <v>130</v>
      </c>
      <c r="C103" s="14">
        <v>200</v>
      </c>
      <c r="D103" s="15">
        <v>42815</v>
      </c>
      <c r="E103" s="14">
        <v>6213</v>
      </c>
      <c r="F103" s="16">
        <v>2343.38</v>
      </c>
      <c r="G103" s="17" t="s">
        <v>63</v>
      </c>
    </row>
    <row r="104" spans="1:7">
      <c r="A104" s="14" t="s">
        <v>119</v>
      </c>
      <c r="B104" s="14" t="s">
        <v>120</v>
      </c>
      <c r="C104" s="14">
        <v>201</v>
      </c>
      <c r="D104" s="15">
        <v>42815</v>
      </c>
      <c r="E104" s="14">
        <v>8125</v>
      </c>
      <c r="F104" s="16">
        <v>942.77</v>
      </c>
      <c r="G104" s="17" t="s">
        <v>63</v>
      </c>
    </row>
    <row r="105" spans="1:7">
      <c r="A105" s="14" t="s">
        <v>214</v>
      </c>
      <c r="B105" s="14" t="s">
        <v>215</v>
      </c>
      <c r="C105" s="14">
        <v>226</v>
      </c>
      <c r="D105" s="15">
        <v>42815</v>
      </c>
      <c r="E105" s="22">
        <v>10770</v>
      </c>
      <c r="F105" s="16">
        <v>2532</v>
      </c>
      <c r="G105" s="17" t="s">
        <v>63</v>
      </c>
    </row>
    <row r="106" spans="1:7">
      <c r="A106" s="14" t="s">
        <v>169</v>
      </c>
      <c r="B106" s="14" t="s">
        <v>170</v>
      </c>
      <c r="C106" s="14">
        <v>207</v>
      </c>
      <c r="D106" s="15">
        <v>42816</v>
      </c>
      <c r="E106" s="14">
        <v>17096</v>
      </c>
      <c r="F106" s="16">
        <v>973.99</v>
      </c>
      <c r="G106" s="17" t="s">
        <v>63</v>
      </c>
    </row>
    <row r="107" spans="1:7">
      <c r="A107" s="14" t="s">
        <v>185</v>
      </c>
      <c r="B107" s="14" t="s">
        <v>186</v>
      </c>
      <c r="C107" s="14">
        <v>203</v>
      </c>
      <c r="D107" s="15">
        <v>42817</v>
      </c>
      <c r="E107" s="14">
        <v>66</v>
      </c>
      <c r="F107" s="16">
        <v>69.400000000000006</v>
      </c>
      <c r="G107" s="17" t="s">
        <v>63</v>
      </c>
    </row>
    <row r="108" spans="1:7">
      <c r="A108" s="14" t="s">
        <v>84</v>
      </c>
      <c r="B108" s="14" t="s">
        <v>85</v>
      </c>
      <c r="C108" s="14">
        <v>229</v>
      </c>
      <c r="D108" s="15">
        <v>42817</v>
      </c>
      <c r="E108" s="14">
        <v>1694</v>
      </c>
      <c r="F108" s="16">
        <v>1680.3</v>
      </c>
      <c r="G108" s="17" t="s">
        <v>63</v>
      </c>
    </row>
    <row r="109" spans="1:7">
      <c r="A109" s="14" t="s">
        <v>179</v>
      </c>
      <c r="B109" s="14" t="s">
        <v>180</v>
      </c>
      <c r="C109" s="14">
        <v>224</v>
      </c>
      <c r="D109" s="15">
        <v>42821</v>
      </c>
      <c r="E109" s="14">
        <v>2870</v>
      </c>
      <c r="F109" s="16">
        <v>324.8</v>
      </c>
      <c r="G109" s="17" t="s">
        <v>63</v>
      </c>
    </row>
    <row r="110" spans="1:7">
      <c r="A110" s="14" t="s">
        <v>229</v>
      </c>
      <c r="B110" s="18" t="s">
        <v>230</v>
      </c>
      <c r="C110" s="14">
        <v>225</v>
      </c>
      <c r="D110" s="15">
        <v>42821</v>
      </c>
      <c r="E110" s="14">
        <v>948</v>
      </c>
      <c r="F110" s="16">
        <v>162.76</v>
      </c>
      <c r="G110" s="17" t="s">
        <v>63</v>
      </c>
    </row>
    <row r="111" spans="1:7">
      <c r="A111" s="14" t="s">
        <v>86</v>
      </c>
      <c r="B111" s="14" t="s">
        <v>87</v>
      </c>
      <c r="C111" s="14">
        <v>208</v>
      </c>
      <c r="D111" s="15">
        <v>42822</v>
      </c>
      <c r="E111" s="14">
        <v>6659</v>
      </c>
      <c r="F111" s="16">
        <v>713.2</v>
      </c>
      <c r="G111" s="17" t="s">
        <v>63</v>
      </c>
    </row>
    <row r="112" spans="1:7">
      <c r="A112" s="14" t="s">
        <v>154</v>
      </c>
      <c r="B112" s="14" t="s">
        <v>155</v>
      </c>
      <c r="C112" s="14">
        <v>227</v>
      </c>
      <c r="D112" s="15">
        <v>42822</v>
      </c>
      <c r="E112" s="14">
        <v>370</v>
      </c>
      <c r="F112" s="16">
        <v>74.099999999999994</v>
      </c>
      <c r="G112" s="17" t="s">
        <v>63</v>
      </c>
    </row>
    <row r="113" spans="1:7">
      <c r="A113" s="14" t="s">
        <v>149</v>
      </c>
      <c r="B113" s="22" t="s">
        <v>150</v>
      </c>
      <c r="C113" s="14">
        <v>230</v>
      </c>
      <c r="D113" s="15">
        <v>42822</v>
      </c>
      <c r="E113" s="14">
        <v>17556</v>
      </c>
      <c r="F113" s="16">
        <v>54.89</v>
      </c>
      <c r="G113" s="17" t="s">
        <v>63</v>
      </c>
    </row>
    <row r="114" spans="1:7">
      <c r="A114" s="14" t="s">
        <v>216</v>
      </c>
      <c r="B114" s="14" t="s">
        <v>217</v>
      </c>
      <c r="C114" s="14">
        <v>221</v>
      </c>
      <c r="D114" s="15">
        <v>42823</v>
      </c>
      <c r="E114" s="14">
        <v>2402</v>
      </c>
      <c r="F114" s="16">
        <v>1018.2</v>
      </c>
      <c r="G114" s="17" t="s">
        <v>63</v>
      </c>
    </row>
    <row r="115" spans="1:7">
      <c r="A115" s="14" t="s">
        <v>210</v>
      </c>
      <c r="B115" s="14" t="s">
        <v>211</v>
      </c>
      <c r="C115" s="14">
        <v>284</v>
      </c>
      <c r="D115" s="15">
        <v>42823</v>
      </c>
      <c r="E115" s="14">
        <v>9262</v>
      </c>
      <c r="F115" s="16">
        <v>1281.92</v>
      </c>
      <c r="G115" s="17" t="s">
        <v>63</v>
      </c>
    </row>
    <row r="116" spans="1:7">
      <c r="A116" s="14" t="s">
        <v>80</v>
      </c>
      <c r="B116" s="14" t="s">
        <v>162</v>
      </c>
      <c r="C116" s="14">
        <v>219</v>
      </c>
      <c r="D116" s="15">
        <v>42824</v>
      </c>
      <c r="E116" s="14">
        <v>7569</v>
      </c>
      <c r="F116" s="16">
        <v>352.5</v>
      </c>
      <c r="G116" s="17" t="s">
        <v>63</v>
      </c>
    </row>
    <row r="117" spans="1:7">
      <c r="A117" s="14" t="s">
        <v>80</v>
      </c>
      <c r="B117" s="14" t="s">
        <v>162</v>
      </c>
      <c r="C117" s="14">
        <v>219</v>
      </c>
      <c r="D117" s="15">
        <v>42824</v>
      </c>
      <c r="E117" s="14">
        <v>7595</v>
      </c>
      <c r="F117" s="16">
        <v>341.44</v>
      </c>
      <c r="G117" s="17" t="s">
        <v>63</v>
      </c>
    </row>
    <row r="118" spans="1:7">
      <c r="A118" s="14" t="s">
        <v>187</v>
      </c>
      <c r="B118" s="14" t="s">
        <v>188</v>
      </c>
      <c r="C118" s="14">
        <v>220</v>
      </c>
      <c r="D118" s="15">
        <v>42824</v>
      </c>
      <c r="E118" s="14">
        <v>4039</v>
      </c>
      <c r="F118" s="16">
        <v>657.4</v>
      </c>
      <c r="G118" s="17" t="s">
        <v>63</v>
      </c>
    </row>
    <row r="119" spans="1:7">
      <c r="A119" s="14" t="s">
        <v>57</v>
      </c>
      <c r="B119" s="14" t="s">
        <v>58</v>
      </c>
      <c r="C119" s="14">
        <v>241</v>
      </c>
      <c r="D119" s="15">
        <v>42828</v>
      </c>
      <c r="E119" s="14">
        <v>544348</v>
      </c>
      <c r="F119" s="16">
        <v>9770.0300000000007</v>
      </c>
      <c r="G119" s="17" t="s">
        <v>63</v>
      </c>
    </row>
    <row r="120" spans="1:7">
      <c r="A120" s="14" t="s">
        <v>119</v>
      </c>
      <c r="B120" s="14" t="s">
        <v>120</v>
      </c>
      <c r="C120" s="14">
        <v>271</v>
      </c>
      <c r="D120" s="15">
        <v>42831</v>
      </c>
      <c r="E120" s="14">
        <v>8187</v>
      </c>
      <c r="F120" s="16">
        <v>301.39999999999998</v>
      </c>
      <c r="G120" s="17" t="s">
        <v>63</v>
      </c>
    </row>
    <row r="121" spans="1:7">
      <c r="A121" s="14" t="s">
        <v>141</v>
      </c>
      <c r="B121" s="14" t="s">
        <v>142</v>
      </c>
      <c r="C121" s="14">
        <v>275</v>
      </c>
      <c r="D121" s="15">
        <v>42831</v>
      </c>
      <c r="E121" s="14">
        <v>2025</v>
      </c>
      <c r="F121" s="16">
        <v>461.4</v>
      </c>
      <c r="G121" s="17" t="s">
        <v>63</v>
      </c>
    </row>
    <row r="122" spans="1:7">
      <c r="A122" s="14" t="s">
        <v>121</v>
      </c>
      <c r="B122" s="14" t="s">
        <v>145</v>
      </c>
      <c r="C122" s="14">
        <v>317</v>
      </c>
      <c r="D122" s="15">
        <v>42831</v>
      </c>
      <c r="E122" s="14">
        <v>4343</v>
      </c>
      <c r="F122" s="16">
        <v>702.5</v>
      </c>
      <c r="G122" s="17" t="s">
        <v>63</v>
      </c>
    </row>
    <row r="123" spans="1:7">
      <c r="A123" s="14" t="s">
        <v>28</v>
      </c>
      <c r="B123" s="14" t="s">
        <v>29</v>
      </c>
      <c r="C123" s="14">
        <v>262</v>
      </c>
      <c r="D123" s="15">
        <v>42832</v>
      </c>
      <c r="E123" s="14">
        <v>4445</v>
      </c>
      <c r="F123" s="16">
        <v>275</v>
      </c>
      <c r="G123" s="17" t="s">
        <v>63</v>
      </c>
    </row>
    <row r="124" spans="1:7">
      <c r="A124" s="14" t="s">
        <v>123</v>
      </c>
      <c r="B124" s="14" t="s">
        <v>124</v>
      </c>
      <c r="C124" s="14">
        <v>263</v>
      </c>
      <c r="D124" s="15">
        <v>42832</v>
      </c>
      <c r="E124" s="14">
        <v>8689</v>
      </c>
      <c r="F124" s="16">
        <v>3185.1</v>
      </c>
      <c r="G124" s="17" t="s">
        <v>63</v>
      </c>
    </row>
    <row r="125" spans="1:7">
      <c r="A125" s="14" t="s">
        <v>123</v>
      </c>
      <c r="B125" s="14" t="s">
        <v>124</v>
      </c>
      <c r="C125" s="14">
        <v>264</v>
      </c>
      <c r="D125" s="15">
        <v>42832</v>
      </c>
      <c r="E125" s="14">
        <v>8691</v>
      </c>
      <c r="F125" s="16">
        <v>1661.56</v>
      </c>
      <c r="G125" s="17" t="s">
        <v>63</v>
      </c>
    </row>
    <row r="126" spans="1:7">
      <c r="A126" s="14" t="s">
        <v>80</v>
      </c>
      <c r="B126" s="14" t="s">
        <v>81</v>
      </c>
      <c r="C126" s="14">
        <v>265</v>
      </c>
      <c r="D126" s="15">
        <v>42832</v>
      </c>
      <c r="E126" s="14">
        <v>7570</v>
      </c>
      <c r="F126" s="16">
        <v>560.19000000000005</v>
      </c>
      <c r="G126" s="17" t="s">
        <v>63</v>
      </c>
    </row>
    <row r="127" spans="1:7">
      <c r="A127" s="14" t="s">
        <v>24</v>
      </c>
      <c r="B127" s="14" t="s">
        <v>88</v>
      </c>
      <c r="C127" s="14">
        <v>268</v>
      </c>
      <c r="D127" s="15">
        <v>42832</v>
      </c>
      <c r="E127" s="14">
        <v>9112</v>
      </c>
      <c r="F127" s="16">
        <v>228.43</v>
      </c>
      <c r="G127" s="17" t="s">
        <v>63</v>
      </c>
    </row>
    <row r="128" spans="1:7">
      <c r="A128" s="14" t="s">
        <v>146</v>
      </c>
      <c r="B128" s="14" t="s">
        <v>165</v>
      </c>
      <c r="C128" s="14">
        <v>274</v>
      </c>
      <c r="D128" s="15">
        <v>42832</v>
      </c>
      <c r="E128" s="14">
        <v>9855</v>
      </c>
      <c r="F128" s="16">
        <v>280</v>
      </c>
      <c r="G128" s="17" t="s">
        <v>63</v>
      </c>
    </row>
    <row r="129" spans="1:7">
      <c r="A129" s="14" t="s">
        <v>149</v>
      </c>
      <c r="B129" s="22" t="s">
        <v>150</v>
      </c>
      <c r="C129" s="14">
        <v>277</v>
      </c>
      <c r="D129" s="15">
        <v>42832</v>
      </c>
      <c r="E129" s="14">
        <v>17775</v>
      </c>
      <c r="F129" s="16">
        <v>672.7</v>
      </c>
      <c r="G129" s="17" t="s">
        <v>63</v>
      </c>
    </row>
    <row r="130" spans="1:7">
      <c r="A130" s="14" t="s">
        <v>149</v>
      </c>
      <c r="B130" s="22" t="s">
        <v>150</v>
      </c>
      <c r="C130" s="14">
        <v>277</v>
      </c>
      <c r="D130" s="15">
        <v>42832</v>
      </c>
      <c r="E130" s="14">
        <v>17776</v>
      </c>
      <c r="F130" s="16">
        <v>150</v>
      </c>
      <c r="G130" s="17" t="s">
        <v>63</v>
      </c>
    </row>
    <row r="131" spans="1:7">
      <c r="A131" s="14" t="s">
        <v>166</v>
      </c>
      <c r="B131" s="14" t="s">
        <v>167</v>
      </c>
      <c r="C131" s="14">
        <v>278</v>
      </c>
      <c r="D131" s="15">
        <v>42832</v>
      </c>
      <c r="E131" s="14">
        <v>208</v>
      </c>
      <c r="F131" s="16">
        <v>949.5</v>
      </c>
      <c r="G131" s="17" t="s">
        <v>63</v>
      </c>
    </row>
    <row r="132" spans="1:7">
      <c r="A132" s="14" t="s">
        <v>119</v>
      </c>
      <c r="B132" s="14" t="s">
        <v>120</v>
      </c>
      <c r="C132" s="14">
        <v>315</v>
      </c>
      <c r="D132" s="15">
        <v>42832</v>
      </c>
      <c r="E132" s="14">
        <v>8186</v>
      </c>
      <c r="F132" s="16">
        <v>392.84</v>
      </c>
      <c r="G132" s="17" t="s">
        <v>63</v>
      </c>
    </row>
    <row r="133" spans="1:7">
      <c r="A133" s="14" t="s">
        <v>146</v>
      </c>
      <c r="B133" s="14" t="s">
        <v>122</v>
      </c>
      <c r="C133" s="14">
        <v>373</v>
      </c>
      <c r="D133" s="15">
        <v>42832</v>
      </c>
      <c r="E133" s="14">
        <v>9849</v>
      </c>
      <c r="F133" s="16">
        <v>112</v>
      </c>
      <c r="G133" s="17" t="s">
        <v>63</v>
      </c>
    </row>
    <row r="134" spans="1:7">
      <c r="A134" s="14" t="s">
        <v>119</v>
      </c>
      <c r="B134" s="14" t="s">
        <v>120</v>
      </c>
      <c r="C134" s="14">
        <v>272</v>
      </c>
      <c r="D134" s="15">
        <v>42835</v>
      </c>
      <c r="E134" s="14">
        <v>8213</v>
      </c>
      <c r="F134" s="16">
        <v>756.75</v>
      </c>
      <c r="G134" s="17" t="s">
        <v>63</v>
      </c>
    </row>
    <row r="135" spans="1:7">
      <c r="A135" s="14" t="s">
        <v>156</v>
      </c>
      <c r="B135" s="15" t="s">
        <v>157</v>
      </c>
      <c r="C135" s="14">
        <v>279</v>
      </c>
      <c r="D135" s="15">
        <v>42835</v>
      </c>
      <c r="E135" s="14">
        <v>16679</v>
      </c>
      <c r="F135" s="16">
        <v>660.5</v>
      </c>
      <c r="G135" s="17" t="s">
        <v>63</v>
      </c>
    </row>
    <row r="136" spans="1:7">
      <c r="A136" s="14" t="s">
        <v>125</v>
      </c>
      <c r="B136" s="14" t="s">
        <v>126</v>
      </c>
      <c r="C136" s="14">
        <v>283</v>
      </c>
      <c r="D136" s="15">
        <v>42835</v>
      </c>
      <c r="E136" s="14">
        <v>47239</v>
      </c>
      <c r="F136" s="16">
        <v>831.52</v>
      </c>
      <c r="G136" s="17" t="s">
        <v>63</v>
      </c>
    </row>
    <row r="137" spans="1:7">
      <c r="A137" s="14" t="s">
        <v>127</v>
      </c>
      <c r="B137" s="14" t="s">
        <v>128</v>
      </c>
      <c r="C137" s="14">
        <v>280</v>
      </c>
      <c r="D137" s="15">
        <v>42836</v>
      </c>
      <c r="E137" s="14">
        <v>1883</v>
      </c>
      <c r="F137" s="16">
        <v>65.2</v>
      </c>
      <c r="G137" s="17" t="s">
        <v>63</v>
      </c>
    </row>
    <row r="138" spans="1:7">
      <c r="A138" s="14" t="s">
        <v>129</v>
      </c>
      <c r="B138" s="14" t="s">
        <v>130</v>
      </c>
      <c r="C138" s="14">
        <v>281</v>
      </c>
      <c r="D138" s="15">
        <v>42837</v>
      </c>
      <c r="E138" s="14">
        <v>6304</v>
      </c>
      <c r="F138" s="16">
        <v>4100.5200000000004</v>
      </c>
      <c r="G138" s="17" t="s">
        <v>63</v>
      </c>
    </row>
    <row r="139" spans="1:7">
      <c r="A139" s="14" t="s">
        <v>223</v>
      </c>
      <c r="B139" s="18" t="s">
        <v>222</v>
      </c>
      <c r="C139" s="14">
        <v>340</v>
      </c>
      <c r="D139" s="15">
        <v>42837</v>
      </c>
      <c r="E139" s="14">
        <v>4325</v>
      </c>
      <c r="F139" s="16">
        <v>4758.43</v>
      </c>
      <c r="G139" s="17" t="s">
        <v>63</v>
      </c>
    </row>
    <row r="140" spans="1:7">
      <c r="A140" s="14" t="s">
        <v>190</v>
      </c>
      <c r="B140" s="14" t="s">
        <v>160</v>
      </c>
      <c r="C140" s="14">
        <v>287</v>
      </c>
      <c r="D140" s="15">
        <v>42842</v>
      </c>
      <c r="E140" s="14">
        <v>963</v>
      </c>
      <c r="F140" s="16">
        <v>74</v>
      </c>
      <c r="G140" s="17" t="s">
        <v>63</v>
      </c>
    </row>
    <row r="141" spans="1:7">
      <c r="A141" s="14" t="s">
        <v>131</v>
      </c>
      <c r="B141" s="14" t="s">
        <v>132</v>
      </c>
      <c r="C141" s="14">
        <v>303</v>
      </c>
      <c r="D141" s="15">
        <v>42842</v>
      </c>
      <c r="E141" s="14">
        <v>3933</v>
      </c>
      <c r="F141" s="16">
        <v>733.68</v>
      </c>
      <c r="G141" s="17" t="s">
        <v>63</v>
      </c>
    </row>
    <row r="142" spans="1:7">
      <c r="A142" s="14" t="s">
        <v>131</v>
      </c>
      <c r="B142" s="14" t="s">
        <v>132</v>
      </c>
      <c r="C142" s="14">
        <v>304</v>
      </c>
      <c r="D142" s="15">
        <v>42842</v>
      </c>
      <c r="E142" s="14">
        <v>3930</v>
      </c>
      <c r="F142" s="16">
        <v>119.84</v>
      </c>
      <c r="G142" s="17" t="s">
        <v>63</v>
      </c>
    </row>
    <row r="143" spans="1:7">
      <c r="A143" s="14" t="s">
        <v>224</v>
      </c>
      <c r="B143" s="18" t="s">
        <v>225</v>
      </c>
      <c r="C143" s="14">
        <v>308</v>
      </c>
      <c r="D143" s="15">
        <v>42842</v>
      </c>
      <c r="E143" s="14">
        <v>335</v>
      </c>
      <c r="F143" s="16">
        <v>2048</v>
      </c>
      <c r="G143" s="17" t="s">
        <v>63</v>
      </c>
    </row>
    <row r="144" spans="1:7">
      <c r="A144" s="14" t="s">
        <v>133</v>
      </c>
      <c r="B144" s="14" t="s">
        <v>134</v>
      </c>
      <c r="C144" s="14">
        <v>309</v>
      </c>
      <c r="D144" s="15">
        <v>42842</v>
      </c>
      <c r="E144" s="14">
        <v>1969</v>
      </c>
      <c r="F144" s="16">
        <v>515.71</v>
      </c>
      <c r="G144" s="17" t="s">
        <v>63</v>
      </c>
    </row>
    <row r="145" spans="1:7">
      <c r="A145" s="14" t="s">
        <v>131</v>
      </c>
      <c r="B145" s="14" t="s">
        <v>132</v>
      </c>
      <c r="C145" s="14">
        <v>378</v>
      </c>
      <c r="D145" s="15">
        <v>42842</v>
      </c>
      <c r="E145" s="14">
        <v>3929</v>
      </c>
      <c r="F145" s="16">
        <v>406.43</v>
      </c>
      <c r="G145" s="17" t="s">
        <v>63</v>
      </c>
    </row>
    <row r="146" spans="1:7">
      <c r="A146" s="14" t="s">
        <v>24</v>
      </c>
      <c r="B146" s="14" t="s">
        <v>88</v>
      </c>
      <c r="C146" s="14">
        <v>270</v>
      </c>
      <c r="D146" s="15">
        <v>42843</v>
      </c>
      <c r="E146" s="14">
        <v>9251</v>
      </c>
      <c r="F146" s="16">
        <v>190.44</v>
      </c>
      <c r="G146" s="17" t="s">
        <v>63</v>
      </c>
    </row>
    <row r="147" spans="1:7">
      <c r="A147" s="14" t="s">
        <v>163</v>
      </c>
      <c r="B147" s="14" t="s">
        <v>164</v>
      </c>
      <c r="C147" s="14">
        <v>282</v>
      </c>
      <c r="D147" s="15">
        <v>42843</v>
      </c>
      <c r="E147" s="14">
        <v>2271</v>
      </c>
      <c r="F147" s="16">
        <v>232.24</v>
      </c>
      <c r="G147" s="17" t="s">
        <v>63</v>
      </c>
    </row>
    <row r="148" spans="1:7">
      <c r="A148" s="14" t="s">
        <v>137</v>
      </c>
      <c r="B148" s="14" t="s">
        <v>138</v>
      </c>
      <c r="C148" s="14">
        <v>285</v>
      </c>
      <c r="D148" s="15">
        <v>42843</v>
      </c>
      <c r="E148" s="14">
        <v>229</v>
      </c>
      <c r="F148" s="16">
        <v>179.9</v>
      </c>
      <c r="G148" s="17" t="s">
        <v>63</v>
      </c>
    </row>
    <row r="149" spans="1:7">
      <c r="A149" s="14" t="s">
        <v>158</v>
      </c>
      <c r="B149" s="14" t="s">
        <v>159</v>
      </c>
      <c r="C149" s="14">
        <v>286</v>
      </c>
      <c r="D149" s="15">
        <v>42843</v>
      </c>
      <c r="E149" s="14">
        <v>6770</v>
      </c>
      <c r="F149" s="16">
        <v>587.25</v>
      </c>
      <c r="G149" s="17" t="s">
        <v>63</v>
      </c>
    </row>
    <row r="150" spans="1:7">
      <c r="A150" s="14" t="s">
        <v>135</v>
      </c>
      <c r="B150" s="14" t="s">
        <v>136</v>
      </c>
      <c r="C150" s="14">
        <v>305</v>
      </c>
      <c r="D150" s="15">
        <v>42843</v>
      </c>
      <c r="E150" s="14">
        <v>370</v>
      </c>
      <c r="F150" s="16">
        <v>775</v>
      </c>
      <c r="G150" s="17" t="s">
        <v>63</v>
      </c>
    </row>
    <row r="151" spans="1:7">
      <c r="A151" s="14" t="s">
        <v>89</v>
      </c>
      <c r="B151" s="14" t="s">
        <v>90</v>
      </c>
      <c r="C151" s="14">
        <v>288</v>
      </c>
      <c r="D151" s="15">
        <v>42844</v>
      </c>
      <c r="E151" s="14">
        <v>4512</v>
      </c>
      <c r="F151" s="16">
        <v>850</v>
      </c>
      <c r="G151" s="17" t="s">
        <v>63</v>
      </c>
    </row>
    <row r="152" spans="1:7">
      <c r="A152" s="14" t="s">
        <v>89</v>
      </c>
      <c r="B152" s="14" t="s">
        <v>90</v>
      </c>
      <c r="C152" s="14">
        <v>288</v>
      </c>
      <c r="D152" s="15">
        <v>42844</v>
      </c>
      <c r="E152" s="14">
        <v>4512</v>
      </c>
      <c r="F152" s="16">
        <v>850</v>
      </c>
      <c r="G152" s="17" t="s">
        <v>63</v>
      </c>
    </row>
    <row r="153" spans="1:7">
      <c r="A153" s="14" t="s">
        <v>224</v>
      </c>
      <c r="B153" s="18" t="s">
        <v>225</v>
      </c>
      <c r="C153" s="14">
        <v>307</v>
      </c>
      <c r="D153" s="15">
        <v>42844</v>
      </c>
      <c r="E153" s="14">
        <v>339</v>
      </c>
      <c r="F153" s="16">
        <v>3751.6</v>
      </c>
      <c r="G153" s="17" t="s">
        <v>63</v>
      </c>
    </row>
    <row r="154" spans="1:7">
      <c r="A154" s="14" t="s">
        <v>133</v>
      </c>
      <c r="B154" s="14" t="s">
        <v>134</v>
      </c>
      <c r="C154" s="14">
        <v>309</v>
      </c>
      <c r="D154" s="15">
        <v>42844</v>
      </c>
      <c r="E154" s="14">
        <v>1968</v>
      </c>
      <c r="F154" s="16">
        <v>32.28</v>
      </c>
      <c r="G154" s="17" t="s">
        <v>63</v>
      </c>
    </row>
    <row r="155" spans="1:7">
      <c r="A155" s="14" t="s">
        <v>137</v>
      </c>
      <c r="B155" s="14" t="s">
        <v>138</v>
      </c>
      <c r="C155" s="14">
        <v>316</v>
      </c>
      <c r="D155" s="15">
        <v>42844</v>
      </c>
      <c r="E155" s="14">
        <v>230</v>
      </c>
      <c r="F155" s="16">
        <v>694.3</v>
      </c>
      <c r="G155" s="17" t="s">
        <v>63</v>
      </c>
    </row>
    <row r="156" spans="1:7">
      <c r="A156" s="14" t="s">
        <v>139</v>
      </c>
      <c r="B156" s="14" t="s">
        <v>140</v>
      </c>
      <c r="C156" s="14">
        <v>318</v>
      </c>
      <c r="D156" s="15">
        <v>42844</v>
      </c>
      <c r="E156" s="14">
        <v>1295</v>
      </c>
      <c r="F156" s="16">
        <v>894</v>
      </c>
      <c r="G156" s="17" t="s">
        <v>63</v>
      </c>
    </row>
    <row r="157" spans="1:7">
      <c r="A157" s="14" t="s">
        <v>141</v>
      </c>
      <c r="B157" s="14" t="s">
        <v>142</v>
      </c>
      <c r="C157" s="14">
        <v>306</v>
      </c>
      <c r="D157" s="15">
        <v>42845</v>
      </c>
      <c r="E157" s="14">
        <v>2026</v>
      </c>
      <c r="F157" s="16">
        <v>243.4</v>
      </c>
      <c r="G157" s="17" t="s">
        <v>63</v>
      </c>
    </row>
    <row r="158" spans="1:7">
      <c r="A158" s="14" t="s">
        <v>208</v>
      </c>
      <c r="B158" s="14" t="s">
        <v>67</v>
      </c>
      <c r="C158" s="14">
        <v>383</v>
      </c>
      <c r="D158" s="15">
        <v>42848</v>
      </c>
      <c r="E158" s="14">
        <v>950</v>
      </c>
      <c r="F158" s="16">
        <v>452.75</v>
      </c>
      <c r="G158" s="17" t="s">
        <v>63</v>
      </c>
    </row>
    <row r="159" spans="1:7">
      <c r="A159" s="14" t="s">
        <v>226</v>
      </c>
      <c r="B159" s="18" t="s">
        <v>227</v>
      </c>
      <c r="C159" s="14">
        <v>319</v>
      </c>
      <c r="D159" s="15">
        <v>42849</v>
      </c>
      <c r="E159" s="14">
        <v>25</v>
      </c>
      <c r="F159" s="16">
        <v>278.8</v>
      </c>
      <c r="G159" s="17" t="s">
        <v>63</v>
      </c>
    </row>
    <row r="160" spans="1:7">
      <c r="A160" s="14" t="s">
        <v>143</v>
      </c>
      <c r="B160" s="14" t="s">
        <v>144</v>
      </c>
      <c r="C160" s="14">
        <v>300</v>
      </c>
      <c r="D160" s="15">
        <v>42850</v>
      </c>
      <c r="E160" s="14">
        <v>111</v>
      </c>
      <c r="F160" s="16">
        <v>281.39999999999998</v>
      </c>
      <c r="G160" s="17" t="s">
        <v>63</v>
      </c>
    </row>
    <row r="161" spans="1:7">
      <c r="A161" s="14" t="s">
        <v>24</v>
      </c>
      <c r="B161" s="14" t="s">
        <v>25</v>
      </c>
      <c r="C161" s="14">
        <v>322</v>
      </c>
      <c r="D161" s="15">
        <v>42850</v>
      </c>
      <c r="E161" s="14">
        <v>9386</v>
      </c>
      <c r="F161" s="16">
        <v>180</v>
      </c>
      <c r="G161" s="17" t="s">
        <v>63</v>
      </c>
    </row>
    <row r="162" spans="1:7">
      <c r="A162" s="14" t="s">
        <v>24</v>
      </c>
      <c r="B162" s="14" t="s">
        <v>25</v>
      </c>
      <c r="C162" s="14">
        <v>322</v>
      </c>
      <c r="D162" s="15">
        <v>42850</v>
      </c>
      <c r="E162" s="14">
        <v>9400</v>
      </c>
      <c r="F162" s="16">
        <v>617.17999999999995</v>
      </c>
      <c r="G162" s="17" t="s">
        <v>63</v>
      </c>
    </row>
    <row r="163" spans="1:7">
      <c r="A163" s="14" t="s">
        <v>152</v>
      </c>
      <c r="B163" s="14" t="s">
        <v>153</v>
      </c>
      <c r="C163" s="14">
        <v>359</v>
      </c>
      <c r="D163" s="15">
        <v>42850</v>
      </c>
      <c r="E163" s="14">
        <v>1930</v>
      </c>
      <c r="F163" s="16">
        <v>549.4</v>
      </c>
      <c r="G163" s="17" t="s">
        <v>63</v>
      </c>
    </row>
    <row r="164" spans="1:7">
      <c r="A164" s="14" t="s">
        <v>189</v>
      </c>
      <c r="B164" s="14" t="s">
        <v>151</v>
      </c>
      <c r="C164" s="14">
        <v>361</v>
      </c>
      <c r="D164" s="15">
        <v>42850</v>
      </c>
      <c r="E164" s="14">
        <v>1781</v>
      </c>
      <c r="F164" s="16">
        <v>1250.9000000000001</v>
      </c>
      <c r="G164" s="17" t="s">
        <v>63</v>
      </c>
    </row>
    <row r="165" spans="1:7">
      <c r="A165" s="14" t="s">
        <v>228</v>
      </c>
      <c r="B165" s="18" t="s">
        <v>165</v>
      </c>
      <c r="C165" s="14">
        <v>374</v>
      </c>
      <c r="D165" s="15">
        <v>42850</v>
      </c>
      <c r="E165" s="14">
        <v>1967</v>
      </c>
      <c r="F165" s="16">
        <v>2104.5</v>
      </c>
      <c r="G165" s="17" t="s">
        <v>63</v>
      </c>
    </row>
    <row r="166" spans="1:7">
      <c r="A166" s="14" t="s">
        <v>91</v>
      </c>
      <c r="B166" s="14" t="s">
        <v>23</v>
      </c>
      <c r="C166" s="14">
        <v>299</v>
      </c>
      <c r="D166" s="15">
        <v>42851</v>
      </c>
      <c r="E166" s="14">
        <v>1604</v>
      </c>
      <c r="F166" s="16">
        <v>820</v>
      </c>
      <c r="G166" s="17" t="s">
        <v>63</v>
      </c>
    </row>
    <row r="167" spans="1:7">
      <c r="A167" s="14" t="s">
        <v>91</v>
      </c>
      <c r="B167" s="14" t="s">
        <v>23</v>
      </c>
      <c r="C167" s="14">
        <v>299</v>
      </c>
      <c r="D167" s="15">
        <v>42851</v>
      </c>
      <c r="E167" s="14">
        <v>1605</v>
      </c>
      <c r="F167" s="16">
        <v>636.24</v>
      </c>
      <c r="G167" s="17" t="s">
        <v>63</v>
      </c>
    </row>
    <row r="168" spans="1:7">
      <c r="A168" s="14" t="s">
        <v>171</v>
      </c>
      <c r="B168" s="14" t="s">
        <v>172</v>
      </c>
      <c r="C168" s="14">
        <v>311</v>
      </c>
      <c r="D168" s="15">
        <v>42852</v>
      </c>
      <c r="E168" s="14">
        <v>12408</v>
      </c>
      <c r="F168" s="16">
        <v>540</v>
      </c>
      <c r="G168" s="17" t="s">
        <v>63</v>
      </c>
    </row>
    <row r="169" spans="1:7">
      <c r="A169" s="14" t="s">
        <v>173</v>
      </c>
      <c r="B169" s="14" t="s">
        <v>174</v>
      </c>
      <c r="C169" s="14">
        <v>377</v>
      </c>
      <c r="D169" s="15">
        <v>42852</v>
      </c>
      <c r="E169" s="14">
        <v>1724</v>
      </c>
      <c r="F169" s="16">
        <v>236</v>
      </c>
      <c r="G169" s="17" t="s">
        <v>63</v>
      </c>
    </row>
    <row r="170" spans="1:7">
      <c r="A170" s="14" t="s">
        <v>175</v>
      </c>
      <c r="B170" s="14" t="s">
        <v>176</v>
      </c>
      <c r="C170" s="14">
        <v>379</v>
      </c>
      <c r="D170" s="15">
        <v>42852</v>
      </c>
      <c r="E170" s="14">
        <v>534</v>
      </c>
      <c r="F170" s="16">
        <v>56.4</v>
      </c>
      <c r="G170" s="17" t="s">
        <v>63</v>
      </c>
    </row>
    <row r="171" spans="1:7">
      <c r="A171" s="14" t="s">
        <v>65</v>
      </c>
      <c r="B171" s="14" t="s">
        <v>92</v>
      </c>
      <c r="C171" s="14">
        <v>332</v>
      </c>
      <c r="D171" s="15">
        <v>42857</v>
      </c>
      <c r="E171" s="14">
        <v>1074</v>
      </c>
      <c r="F171" s="16">
        <v>523</v>
      </c>
      <c r="G171" s="17" t="s">
        <v>63</v>
      </c>
    </row>
    <row r="172" spans="1:7">
      <c r="A172" s="14" t="s">
        <v>65</v>
      </c>
      <c r="B172" s="14" t="s">
        <v>92</v>
      </c>
      <c r="C172" s="14">
        <v>333</v>
      </c>
      <c r="D172" s="15">
        <v>42857</v>
      </c>
      <c r="E172" s="14">
        <v>1075</v>
      </c>
      <c r="F172" s="16">
        <v>13.45</v>
      </c>
      <c r="G172" s="17" t="s">
        <v>63</v>
      </c>
    </row>
    <row r="173" spans="1:7">
      <c r="A173" s="14" t="s">
        <v>65</v>
      </c>
      <c r="B173" s="14" t="s">
        <v>92</v>
      </c>
      <c r="C173" s="14">
        <v>333</v>
      </c>
      <c r="D173" s="15">
        <v>42857</v>
      </c>
      <c r="E173" s="14">
        <v>1076</v>
      </c>
      <c r="F173" s="16">
        <v>13.87</v>
      </c>
      <c r="G173" s="17" t="s">
        <v>63</v>
      </c>
    </row>
    <row r="174" spans="1:7">
      <c r="A174" s="14" t="s">
        <v>57</v>
      </c>
      <c r="B174" s="18" t="s">
        <v>238</v>
      </c>
      <c r="C174" s="14">
        <v>347</v>
      </c>
      <c r="D174" s="15">
        <v>42857</v>
      </c>
      <c r="E174" s="14">
        <v>23840376</v>
      </c>
      <c r="F174" s="16">
        <v>5745.31</v>
      </c>
      <c r="G174" s="17" t="s">
        <v>63</v>
      </c>
    </row>
    <row r="175" spans="1:7">
      <c r="A175" s="14" t="s">
        <v>239</v>
      </c>
      <c r="B175" s="18" t="s">
        <v>241</v>
      </c>
      <c r="C175" s="14">
        <v>399</v>
      </c>
      <c r="D175" s="15">
        <v>42858</v>
      </c>
      <c r="E175" s="14">
        <v>5409</v>
      </c>
      <c r="F175" s="16">
        <v>3345.31</v>
      </c>
      <c r="G175" s="17" t="s">
        <v>63</v>
      </c>
    </row>
    <row r="176" spans="1:7">
      <c r="A176" s="14" t="s">
        <v>226</v>
      </c>
      <c r="B176" s="18" t="s">
        <v>227</v>
      </c>
      <c r="C176" s="14">
        <v>380</v>
      </c>
      <c r="D176" s="15">
        <v>42859</v>
      </c>
      <c r="E176" s="14">
        <v>24</v>
      </c>
      <c r="F176" s="16">
        <v>339.95</v>
      </c>
      <c r="G176" s="17" t="s">
        <v>63</v>
      </c>
    </row>
    <row r="177" spans="1:7">
      <c r="A177" s="14" t="s">
        <v>24</v>
      </c>
      <c r="B177" s="14" t="s">
        <v>25</v>
      </c>
      <c r="C177" s="14">
        <v>389</v>
      </c>
      <c r="D177" s="15">
        <v>42860</v>
      </c>
      <c r="E177" s="14">
        <v>9685</v>
      </c>
      <c r="F177" s="16">
        <v>1449.4</v>
      </c>
      <c r="G177" s="17" t="s">
        <v>63</v>
      </c>
    </row>
    <row r="178" spans="1:7">
      <c r="A178" s="14" t="s">
        <v>163</v>
      </c>
      <c r="B178" s="18" t="s">
        <v>164</v>
      </c>
      <c r="C178" s="14">
        <v>382</v>
      </c>
      <c r="D178" s="15">
        <v>42865</v>
      </c>
      <c r="E178" s="14">
        <v>2327</v>
      </c>
      <c r="F178" s="16">
        <v>1799.903</v>
      </c>
      <c r="G178" s="17" t="s">
        <v>63</v>
      </c>
    </row>
    <row r="179" spans="1:7">
      <c r="A179" s="14" t="s">
        <v>240</v>
      </c>
      <c r="B179" s="18" t="s">
        <v>242</v>
      </c>
      <c r="C179" s="14">
        <v>408</v>
      </c>
      <c r="D179" s="15">
        <v>42865</v>
      </c>
      <c r="E179" s="14">
        <v>3431</v>
      </c>
      <c r="F179" s="16">
        <v>1442.85</v>
      </c>
      <c r="G179" s="17" t="s">
        <v>63</v>
      </c>
    </row>
    <row r="180" spans="1:7">
      <c r="A180" s="14" t="s">
        <v>236</v>
      </c>
      <c r="B180" s="18" t="s">
        <v>237</v>
      </c>
      <c r="C180" s="14">
        <v>434</v>
      </c>
      <c r="D180" s="15">
        <v>42880</v>
      </c>
      <c r="E180" s="14">
        <v>216</v>
      </c>
      <c r="F180" s="16">
        <v>2400</v>
      </c>
      <c r="G180" s="17" t="s">
        <v>63</v>
      </c>
    </row>
    <row r="181" spans="1:7">
      <c r="A181" s="14"/>
      <c r="B181" s="18"/>
      <c r="C181" s="14"/>
      <c r="D181" s="15"/>
      <c r="E181" s="14"/>
      <c r="F181" s="16"/>
      <c r="G181" s="17"/>
    </row>
    <row r="182" spans="1:7">
      <c r="A182" s="11"/>
      <c r="B182" s="11"/>
      <c r="C182" s="11"/>
      <c r="D182" s="11"/>
      <c r="E182" s="11"/>
      <c r="F182" s="12"/>
      <c r="G182" s="13"/>
    </row>
    <row r="183" spans="1:7" s="7" customFormat="1" ht="15.75">
      <c r="A183" s="58" t="s">
        <v>201</v>
      </c>
      <c r="B183" s="59"/>
      <c r="C183" s="59"/>
      <c r="D183" s="59"/>
      <c r="E183" s="59"/>
      <c r="F183" s="59"/>
      <c r="G183" s="60"/>
    </row>
    <row r="184" spans="1:7" ht="25.5">
      <c r="A184" s="3" t="s">
        <v>0</v>
      </c>
      <c r="B184" s="3" t="s">
        <v>1</v>
      </c>
      <c r="C184" s="3" t="s">
        <v>2</v>
      </c>
      <c r="D184" s="3" t="s">
        <v>3</v>
      </c>
      <c r="E184" s="3" t="s">
        <v>4</v>
      </c>
      <c r="F184" s="9" t="s">
        <v>5</v>
      </c>
      <c r="G184" s="4" t="s">
        <v>6</v>
      </c>
    </row>
    <row r="185" spans="1:7">
      <c r="A185" s="14"/>
      <c r="B185" s="14"/>
      <c r="C185" s="14"/>
      <c r="D185" s="14"/>
      <c r="E185" s="14"/>
      <c r="F185" s="16"/>
      <c r="G185" s="17"/>
    </row>
    <row r="187" spans="1:7" ht="15.75">
      <c r="A187" s="58" t="s">
        <v>202</v>
      </c>
      <c r="B187" s="59"/>
      <c r="C187" s="59"/>
      <c r="D187" s="59"/>
      <c r="E187" s="59"/>
      <c r="F187" s="59"/>
      <c r="G187" s="60"/>
    </row>
    <row r="188" spans="1:7" ht="25.5">
      <c r="A188" s="3" t="s">
        <v>0</v>
      </c>
      <c r="B188" s="3" t="s">
        <v>1</v>
      </c>
      <c r="C188" s="3" t="s">
        <v>2</v>
      </c>
      <c r="D188" s="3" t="s">
        <v>3</v>
      </c>
      <c r="E188" s="3" t="s">
        <v>4</v>
      </c>
      <c r="F188" s="9" t="s">
        <v>5</v>
      </c>
      <c r="G188" s="4" t="s">
        <v>6</v>
      </c>
    </row>
    <row r="189" spans="1:7">
      <c r="A189" s="14" t="s">
        <v>80</v>
      </c>
      <c r="B189" s="14" t="s">
        <v>81</v>
      </c>
      <c r="C189" s="14">
        <v>177</v>
      </c>
      <c r="D189" s="15">
        <v>42800</v>
      </c>
      <c r="E189" s="14">
        <v>7516</v>
      </c>
      <c r="F189" s="16">
        <v>353.2</v>
      </c>
      <c r="G189" s="17" t="s">
        <v>63</v>
      </c>
    </row>
    <row r="190" spans="1:7">
      <c r="A190" s="14" t="s">
        <v>80</v>
      </c>
      <c r="B190" s="14" t="s">
        <v>81</v>
      </c>
      <c r="C190" s="14">
        <v>177</v>
      </c>
      <c r="D190" s="15">
        <v>42800</v>
      </c>
      <c r="E190" s="14">
        <v>7517</v>
      </c>
      <c r="F190" s="16">
        <v>322.7</v>
      </c>
      <c r="G190" s="17" t="s">
        <v>63</v>
      </c>
    </row>
    <row r="191" spans="1:7">
      <c r="A191" s="14" t="s">
        <v>82</v>
      </c>
      <c r="B191" s="14" t="s">
        <v>83</v>
      </c>
      <c r="C191" s="14">
        <v>176</v>
      </c>
      <c r="D191" s="15">
        <v>42804</v>
      </c>
      <c r="E191" s="14">
        <v>1784</v>
      </c>
      <c r="F191" s="16">
        <v>120</v>
      </c>
      <c r="G191" s="17" t="s">
        <v>63</v>
      </c>
    </row>
    <row r="192" spans="1:7">
      <c r="A192" s="14" t="s">
        <v>80</v>
      </c>
      <c r="B192" s="14" t="s">
        <v>81</v>
      </c>
      <c r="C192" s="14">
        <v>177</v>
      </c>
      <c r="D192" s="15">
        <v>42804</v>
      </c>
      <c r="E192" s="14">
        <v>7533</v>
      </c>
      <c r="F192" s="16">
        <v>86.05</v>
      </c>
      <c r="G192" s="17" t="s">
        <v>63</v>
      </c>
    </row>
    <row r="193" spans="1:7">
      <c r="A193" s="14" t="s">
        <v>24</v>
      </c>
      <c r="B193" s="14" t="s">
        <v>88</v>
      </c>
      <c r="C193" s="14">
        <v>193</v>
      </c>
      <c r="D193" s="15">
        <v>42809</v>
      </c>
      <c r="E193" s="14">
        <v>8524</v>
      </c>
      <c r="F193" s="16">
        <v>1992.4</v>
      </c>
      <c r="G193" s="17" t="s">
        <v>63</v>
      </c>
    </row>
    <row r="194" spans="1:7">
      <c r="A194" s="14" t="s">
        <v>24</v>
      </c>
      <c r="B194" s="14" t="s">
        <v>88</v>
      </c>
      <c r="C194" s="14">
        <v>193</v>
      </c>
      <c r="D194" s="15">
        <v>42809</v>
      </c>
      <c r="E194" s="14">
        <v>8640</v>
      </c>
      <c r="F194" s="16">
        <v>2908.48</v>
      </c>
      <c r="G194" s="17" t="s">
        <v>63</v>
      </c>
    </row>
    <row r="195" spans="1:7">
      <c r="A195" s="14" t="s">
        <v>24</v>
      </c>
      <c r="B195" s="14" t="s">
        <v>88</v>
      </c>
      <c r="C195" s="14">
        <v>193</v>
      </c>
      <c r="D195" s="15">
        <v>42809</v>
      </c>
      <c r="E195" s="14">
        <v>8641</v>
      </c>
      <c r="F195" s="16">
        <v>159</v>
      </c>
      <c r="G195" s="17" t="s">
        <v>63</v>
      </c>
    </row>
    <row r="196" spans="1:7">
      <c r="A196" s="14" t="s">
        <v>24</v>
      </c>
      <c r="B196" s="14" t="s">
        <v>88</v>
      </c>
      <c r="C196" s="14">
        <v>210</v>
      </c>
      <c r="D196" s="15">
        <v>42821</v>
      </c>
      <c r="E196" s="14">
        <v>8744</v>
      </c>
      <c r="F196" s="16">
        <v>1613.96</v>
      </c>
      <c r="G196" s="17" t="s">
        <v>63</v>
      </c>
    </row>
    <row r="197" spans="1:7">
      <c r="A197" s="14" t="s">
        <v>24</v>
      </c>
      <c r="B197" s="14" t="s">
        <v>88</v>
      </c>
      <c r="C197" s="14">
        <v>210</v>
      </c>
      <c r="D197" s="15">
        <v>42821</v>
      </c>
      <c r="E197" s="14">
        <v>8872</v>
      </c>
      <c r="F197" s="16">
        <v>159</v>
      </c>
      <c r="G197" s="17" t="s">
        <v>63</v>
      </c>
    </row>
    <row r="198" spans="1:7">
      <c r="A198" s="14" t="s">
        <v>24</v>
      </c>
      <c r="B198" s="14" t="s">
        <v>88</v>
      </c>
      <c r="C198" s="14">
        <v>210</v>
      </c>
      <c r="D198" s="15">
        <v>42821</v>
      </c>
      <c r="E198" s="14">
        <v>8873</v>
      </c>
      <c r="F198" s="16">
        <v>1691.8</v>
      </c>
      <c r="G198" s="17" t="s">
        <v>63</v>
      </c>
    </row>
    <row r="199" spans="1:7">
      <c r="A199" s="14" t="s">
        <v>86</v>
      </c>
      <c r="B199" s="14" t="s">
        <v>87</v>
      </c>
      <c r="C199" s="14">
        <v>208</v>
      </c>
      <c r="D199" s="15">
        <v>42822</v>
      </c>
      <c r="E199" s="14">
        <v>6658</v>
      </c>
      <c r="F199" s="16">
        <v>414.72</v>
      </c>
      <c r="G199" s="17" t="s">
        <v>63</v>
      </c>
    </row>
    <row r="200" spans="1:7">
      <c r="A200" s="14" t="s">
        <v>24</v>
      </c>
      <c r="B200" s="14" t="s">
        <v>88</v>
      </c>
      <c r="C200" s="14">
        <v>267</v>
      </c>
      <c r="D200" s="15">
        <v>42828</v>
      </c>
      <c r="E200" s="14">
        <v>9022</v>
      </c>
      <c r="F200" s="16">
        <v>1583.8</v>
      </c>
      <c r="G200" s="17" t="s">
        <v>63</v>
      </c>
    </row>
    <row r="201" spans="1:7">
      <c r="A201" s="14" t="s">
        <v>24</v>
      </c>
      <c r="B201" s="14" t="s">
        <v>88</v>
      </c>
      <c r="C201" s="14">
        <v>267</v>
      </c>
      <c r="D201" s="15">
        <v>42828</v>
      </c>
      <c r="E201" s="14">
        <v>9023</v>
      </c>
      <c r="F201" s="16">
        <v>159</v>
      </c>
      <c r="G201" s="17" t="s">
        <v>63</v>
      </c>
    </row>
    <row r="202" spans="1:7">
      <c r="A202" s="14" t="s">
        <v>28</v>
      </c>
      <c r="B202" s="14" t="s">
        <v>29</v>
      </c>
      <c r="C202" s="14">
        <v>262</v>
      </c>
      <c r="D202" s="15">
        <v>42832</v>
      </c>
      <c r="E202" s="14">
        <v>4444</v>
      </c>
      <c r="F202" s="16">
        <v>97.8</v>
      </c>
      <c r="G202" s="17" t="s">
        <v>63</v>
      </c>
    </row>
    <row r="203" spans="1:7">
      <c r="A203" s="14" t="s">
        <v>80</v>
      </c>
      <c r="B203" s="14" t="s">
        <v>81</v>
      </c>
      <c r="C203" s="14">
        <v>266</v>
      </c>
      <c r="D203" s="15">
        <v>42832</v>
      </c>
      <c r="E203" s="14">
        <v>7636</v>
      </c>
      <c r="F203" s="16">
        <v>575.96</v>
      </c>
      <c r="G203" s="17" t="s">
        <v>63</v>
      </c>
    </row>
    <row r="204" spans="1:7">
      <c r="A204" s="14" t="s">
        <v>24</v>
      </c>
      <c r="B204" s="14" t="s">
        <v>88</v>
      </c>
      <c r="C204" s="14">
        <v>268</v>
      </c>
      <c r="D204" s="15">
        <v>42836</v>
      </c>
      <c r="E204" s="14">
        <v>9159</v>
      </c>
      <c r="F204" s="16">
        <v>179.7</v>
      </c>
      <c r="G204" s="17" t="s">
        <v>63</v>
      </c>
    </row>
    <row r="205" spans="1:7">
      <c r="A205" s="14" t="s">
        <v>24</v>
      </c>
      <c r="B205" s="14" t="s">
        <v>88</v>
      </c>
      <c r="C205" s="14">
        <v>268</v>
      </c>
      <c r="D205" s="15">
        <v>42836</v>
      </c>
      <c r="E205" s="14">
        <v>9161</v>
      </c>
      <c r="F205" s="16">
        <v>106</v>
      </c>
      <c r="G205" s="17" t="s">
        <v>63</v>
      </c>
    </row>
    <row r="206" spans="1:7">
      <c r="A206" s="14" t="s">
        <v>24</v>
      </c>
      <c r="B206" s="14" t="s">
        <v>88</v>
      </c>
      <c r="C206" s="14">
        <v>269</v>
      </c>
      <c r="D206" s="15">
        <v>42837</v>
      </c>
      <c r="E206" s="14">
        <v>9160</v>
      </c>
      <c r="F206" s="16">
        <v>1592.48</v>
      </c>
      <c r="G206" s="17" t="s">
        <v>63</v>
      </c>
    </row>
    <row r="207" spans="1:7">
      <c r="A207" s="14" t="s">
        <v>24</v>
      </c>
      <c r="B207" s="14" t="s">
        <v>88</v>
      </c>
      <c r="C207" s="14">
        <v>270</v>
      </c>
      <c r="D207" s="15">
        <v>42843</v>
      </c>
      <c r="E207" s="14">
        <v>9254</v>
      </c>
      <c r="F207" s="16">
        <v>145.75</v>
      </c>
      <c r="G207" s="17" t="s">
        <v>63</v>
      </c>
    </row>
    <row r="208" spans="1:7">
      <c r="A208" s="14" t="s">
        <v>24</v>
      </c>
      <c r="B208" s="14" t="s">
        <v>25</v>
      </c>
      <c r="C208" s="14">
        <v>320</v>
      </c>
      <c r="D208" s="15">
        <v>42845</v>
      </c>
      <c r="E208" s="14">
        <v>9299</v>
      </c>
      <c r="F208" s="16">
        <v>1104.75</v>
      </c>
      <c r="G208" s="17" t="s">
        <v>63</v>
      </c>
    </row>
    <row r="209" spans="1:7" ht="14.25" customHeight="1">
      <c r="A209" s="14" t="s">
        <v>208</v>
      </c>
      <c r="B209" s="14" t="s">
        <v>209</v>
      </c>
      <c r="C209" s="14">
        <v>384</v>
      </c>
      <c r="D209" s="15">
        <v>42848</v>
      </c>
      <c r="E209" s="14">
        <v>949</v>
      </c>
      <c r="F209" s="16">
        <v>2055.4899999999998</v>
      </c>
      <c r="G209" s="17" t="s">
        <v>63</v>
      </c>
    </row>
    <row r="210" spans="1:7">
      <c r="A210" s="14" t="s">
        <v>24</v>
      </c>
      <c r="B210" s="14" t="s">
        <v>25</v>
      </c>
      <c r="C210" s="14">
        <v>321</v>
      </c>
      <c r="D210" s="15">
        <v>42850</v>
      </c>
      <c r="E210" s="14">
        <v>9367</v>
      </c>
      <c r="F210" s="16">
        <v>1911.31</v>
      </c>
      <c r="G210" s="17" t="s">
        <v>63</v>
      </c>
    </row>
    <row r="211" spans="1:7">
      <c r="A211" s="14" t="s">
        <v>24</v>
      </c>
      <c r="B211" s="14" t="s">
        <v>25</v>
      </c>
      <c r="C211" s="14">
        <v>322</v>
      </c>
      <c r="D211" s="15">
        <v>42850</v>
      </c>
      <c r="E211" s="14">
        <v>9385</v>
      </c>
      <c r="F211" s="16">
        <v>120</v>
      </c>
      <c r="G211" s="17" t="s">
        <v>63</v>
      </c>
    </row>
    <row r="212" spans="1:7">
      <c r="A212" s="14" t="s">
        <v>24</v>
      </c>
      <c r="B212" s="14" t="s">
        <v>25</v>
      </c>
      <c r="C212" s="14">
        <v>322</v>
      </c>
      <c r="D212" s="15">
        <v>42850</v>
      </c>
      <c r="E212" s="14">
        <v>9399</v>
      </c>
      <c r="F212" s="16">
        <v>195</v>
      </c>
      <c r="G212" s="17" t="s">
        <v>63</v>
      </c>
    </row>
    <row r="213" spans="1:7">
      <c r="A213" s="14" t="s">
        <v>28</v>
      </c>
      <c r="B213" s="14" t="s">
        <v>29</v>
      </c>
      <c r="C213" s="14">
        <v>356</v>
      </c>
      <c r="D213" s="15">
        <v>42857</v>
      </c>
      <c r="E213" s="14">
        <v>4553</v>
      </c>
      <c r="F213" s="16">
        <v>299.39999999999998</v>
      </c>
      <c r="G213" s="17" t="s">
        <v>63</v>
      </c>
    </row>
    <row r="214" spans="1:7">
      <c r="A214" s="14" t="s">
        <v>181</v>
      </c>
      <c r="B214" s="14" t="s">
        <v>182</v>
      </c>
      <c r="C214" s="14">
        <v>357</v>
      </c>
      <c r="D214" s="15">
        <v>42857</v>
      </c>
      <c r="E214" s="14">
        <v>1640</v>
      </c>
      <c r="F214" s="16">
        <v>1653</v>
      </c>
      <c r="G214" s="17" t="s">
        <v>63</v>
      </c>
    </row>
    <row r="215" spans="1:7">
      <c r="A215" s="14" t="s">
        <v>24</v>
      </c>
      <c r="B215" s="14" t="s">
        <v>25</v>
      </c>
      <c r="C215" s="14">
        <v>362</v>
      </c>
      <c r="D215" s="15">
        <v>42857</v>
      </c>
      <c r="E215" s="14">
        <v>9488</v>
      </c>
      <c r="F215" s="16">
        <v>180</v>
      </c>
      <c r="G215" s="17" t="s">
        <v>63</v>
      </c>
    </row>
    <row r="216" spans="1:7">
      <c r="A216" s="14" t="s">
        <v>86</v>
      </c>
      <c r="B216" s="14" t="s">
        <v>87</v>
      </c>
      <c r="C216" s="14">
        <v>358</v>
      </c>
      <c r="D216" s="15">
        <v>42858</v>
      </c>
      <c r="E216" s="14">
        <v>6787</v>
      </c>
      <c r="F216" s="16">
        <v>1141.1199999999999</v>
      </c>
      <c r="G216" s="17" t="s">
        <v>63</v>
      </c>
    </row>
    <row r="217" spans="1:7">
      <c r="A217" s="14" t="s">
        <v>24</v>
      </c>
      <c r="B217" s="14" t="s">
        <v>25</v>
      </c>
      <c r="C217" s="14">
        <v>362</v>
      </c>
      <c r="D217" s="15">
        <v>42858</v>
      </c>
      <c r="E217" s="14">
        <v>9487</v>
      </c>
      <c r="F217" s="16">
        <v>898.8</v>
      </c>
      <c r="G217" s="17" t="s">
        <v>63</v>
      </c>
    </row>
    <row r="218" spans="1:7">
      <c r="A218" s="14" t="s">
        <v>207</v>
      </c>
      <c r="B218" s="14" t="s">
        <v>33</v>
      </c>
      <c r="C218" s="14">
        <v>391</v>
      </c>
      <c r="D218" s="15">
        <v>42858</v>
      </c>
      <c r="E218" s="14">
        <v>515</v>
      </c>
      <c r="F218" s="16">
        <v>1406.5</v>
      </c>
      <c r="G218" s="17" t="s">
        <v>63</v>
      </c>
    </row>
    <row r="219" spans="1:7">
      <c r="A219" s="14" t="s">
        <v>24</v>
      </c>
      <c r="B219" s="14" t="s">
        <v>25</v>
      </c>
      <c r="C219" s="14">
        <v>362</v>
      </c>
      <c r="D219" s="15">
        <v>42859</v>
      </c>
      <c r="E219" s="14">
        <v>9558</v>
      </c>
      <c r="F219" s="16">
        <v>41.45</v>
      </c>
      <c r="G219" s="17" t="s">
        <v>63</v>
      </c>
    </row>
    <row r="220" spans="1:7">
      <c r="A220" s="14" t="s">
        <v>24</v>
      </c>
      <c r="B220" s="14" t="s">
        <v>88</v>
      </c>
      <c r="C220" s="14">
        <v>363</v>
      </c>
      <c r="D220" s="15">
        <v>42859</v>
      </c>
      <c r="E220" s="14">
        <v>9576</v>
      </c>
      <c r="F220" s="16">
        <v>1194.973</v>
      </c>
      <c r="G220" s="17" t="s">
        <v>63</v>
      </c>
    </row>
    <row r="221" spans="1:7">
      <c r="A221" s="14" t="s">
        <v>24</v>
      </c>
      <c r="B221" s="14" t="s">
        <v>25</v>
      </c>
      <c r="C221" s="14">
        <v>387</v>
      </c>
      <c r="D221" s="15">
        <v>42860</v>
      </c>
      <c r="E221" s="14">
        <v>9645</v>
      </c>
      <c r="F221" s="16">
        <v>1224.06</v>
      </c>
      <c r="G221" s="17" t="s">
        <v>63</v>
      </c>
    </row>
    <row r="222" spans="1:7">
      <c r="A222" s="14" t="s">
        <v>24</v>
      </c>
      <c r="B222" s="14" t="s">
        <v>25</v>
      </c>
      <c r="C222" s="14">
        <v>388</v>
      </c>
      <c r="D222" s="15">
        <v>42867</v>
      </c>
      <c r="E222" s="14" t="s">
        <v>206</v>
      </c>
      <c r="F222" s="16">
        <v>1131.1500000000001</v>
      </c>
      <c r="G222" s="17" t="s">
        <v>63</v>
      </c>
    </row>
    <row r="223" spans="1:7">
      <c r="A223" s="14"/>
      <c r="B223" s="14"/>
      <c r="C223" s="14"/>
      <c r="D223" s="15"/>
      <c r="E223" s="14"/>
      <c r="F223" s="16"/>
      <c r="G223" s="17"/>
    </row>
    <row r="224" spans="1:7">
      <c r="A224" s="11"/>
      <c r="B224" s="11"/>
      <c r="C224" s="11"/>
      <c r="D224" s="11"/>
      <c r="E224" s="11"/>
      <c r="F224" s="12"/>
      <c r="G224" s="13"/>
    </row>
    <row r="225" spans="1:7" ht="15.75">
      <c r="A225" s="58" t="s">
        <v>205</v>
      </c>
      <c r="B225" s="59"/>
      <c r="C225" s="59"/>
      <c r="D225" s="59"/>
      <c r="E225" s="59"/>
      <c r="F225" s="59"/>
      <c r="G225" s="60"/>
    </row>
    <row r="226" spans="1:7" ht="25.5">
      <c r="A226" s="3" t="s">
        <v>0</v>
      </c>
      <c r="B226" s="3" t="s">
        <v>1</v>
      </c>
      <c r="C226" s="3" t="s">
        <v>2</v>
      </c>
      <c r="D226" s="3" t="s">
        <v>3</v>
      </c>
      <c r="E226" s="3" t="s">
        <v>4</v>
      </c>
      <c r="F226" s="9" t="s">
        <v>5</v>
      </c>
      <c r="G226" s="4" t="s">
        <v>6</v>
      </c>
    </row>
    <row r="227" spans="1:7">
      <c r="A227" s="14"/>
      <c r="B227" s="14"/>
      <c r="C227" s="14"/>
      <c r="D227" s="14"/>
      <c r="E227" s="14"/>
      <c r="F227" s="16"/>
      <c r="G227" s="17"/>
    </row>
    <row r="229" spans="1:7" ht="15.75">
      <c r="A229" s="58" t="s">
        <v>204</v>
      </c>
      <c r="B229" s="59"/>
      <c r="C229" s="59"/>
      <c r="D229" s="59"/>
      <c r="E229" s="59"/>
      <c r="F229" s="59"/>
      <c r="G229" s="60"/>
    </row>
    <row r="230" spans="1:7" ht="25.5">
      <c r="A230" s="3" t="s">
        <v>0</v>
      </c>
      <c r="B230" s="3" t="s">
        <v>1</v>
      </c>
      <c r="C230" s="3" t="s">
        <v>2</v>
      </c>
      <c r="D230" s="3" t="s">
        <v>3</v>
      </c>
      <c r="E230" s="3" t="s">
        <v>4</v>
      </c>
      <c r="F230" s="9" t="s">
        <v>5</v>
      </c>
      <c r="G230" s="4" t="s">
        <v>6</v>
      </c>
    </row>
    <row r="231" spans="1:7">
      <c r="A231" s="14" t="s">
        <v>93</v>
      </c>
      <c r="B231" s="14" t="s">
        <v>94</v>
      </c>
      <c r="C231" s="14">
        <v>216</v>
      </c>
      <c r="D231" s="15">
        <v>42817</v>
      </c>
      <c r="E231" s="14">
        <v>26937</v>
      </c>
      <c r="F231" s="16">
        <v>3824.96</v>
      </c>
      <c r="G231" s="17" t="s">
        <v>63</v>
      </c>
    </row>
    <row r="232" spans="1:7">
      <c r="A232" s="14" t="s">
        <v>95</v>
      </c>
      <c r="B232" s="14" t="s">
        <v>96</v>
      </c>
      <c r="C232" s="14">
        <v>214</v>
      </c>
      <c r="D232" s="15">
        <v>42822</v>
      </c>
      <c r="E232" s="14">
        <v>525407</v>
      </c>
      <c r="F232" s="16">
        <v>198.14</v>
      </c>
      <c r="G232" s="17" t="s">
        <v>63</v>
      </c>
    </row>
    <row r="233" spans="1:7">
      <c r="A233" s="14" t="s">
        <v>95</v>
      </c>
      <c r="B233" s="14" t="s">
        <v>96</v>
      </c>
      <c r="C233" s="14">
        <v>214</v>
      </c>
      <c r="D233" s="15">
        <v>42822</v>
      </c>
      <c r="E233" s="14">
        <v>525408</v>
      </c>
      <c r="F233" s="16">
        <v>198.14</v>
      </c>
      <c r="G233" s="17" t="s">
        <v>63</v>
      </c>
    </row>
    <row r="234" spans="1:7">
      <c r="A234" s="14" t="s">
        <v>97</v>
      </c>
      <c r="B234" s="14" t="s">
        <v>98</v>
      </c>
      <c r="C234" s="14">
        <v>257</v>
      </c>
      <c r="D234" s="15">
        <v>42832</v>
      </c>
      <c r="E234" s="14">
        <v>575838</v>
      </c>
      <c r="F234" s="16">
        <v>119.1</v>
      </c>
      <c r="G234" s="17" t="s">
        <v>63</v>
      </c>
    </row>
    <row r="235" spans="1:7">
      <c r="A235" s="14" t="s">
        <v>102</v>
      </c>
      <c r="B235" s="14" t="s">
        <v>96</v>
      </c>
      <c r="C235" s="14">
        <v>258</v>
      </c>
      <c r="D235" s="15">
        <v>42832</v>
      </c>
      <c r="E235" s="14">
        <v>525409</v>
      </c>
      <c r="F235" s="16">
        <v>198.13</v>
      </c>
      <c r="G235" s="17" t="s">
        <v>63</v>
      </c>
    </row>
    <row r="236" spans="1:7">
      <c r="A236" s="14" t="s">
        <v>105</v>
      </c>
      <c r="B236" s="14" t="s">
        <v>99</v>
      </c>
      <c r="C236" s="14">
        <v>259</v>
      </c>
      <c r="D236" s="15">
        <v>42832</v>
      </c>
      <c r="E236" s="14">
        <v>575842</v>
      </c>
      <c r="F236" s="16">
        <v>448.15</v>
      </c>
      <c r="G236" s="17" t="s">
        <v>63</v>
      </c>
    </row>
    <row r="237" spans="1:7">
      <c r="A237" s="14" t="s">
        <v>100</v>
      </c>
      <c r="B237" s="14" t="s">
        <v>101</v>
      </c>
      <c r="C237" s="14">
        <v>260</v>
      </c>
      <c r="D237" s="15">
        <v>42832</v>
      </c>
      <c r="E237" s="14">
        <v>525420</v>
      </c>
      <c r="F237" s="16">
        <v>167.84</v>
      </c>
      <c r="G237" s="17" t="s">
        <v>63</v>
      </c>
    </row>
    <row r="238" spans="1:7">
      <c r="A238" s="14" t="s">
        <v>105</v>
      </c>
      <c r="B238" s="14" t="s">
        <v>99</v>
      </c>
      <c r="C238" s="14">
        <v>261</v>
      </c>
      <c r="D238" s="15">
        <v>42832</v>
      </c>
      <c r="E238" s="14">
        <v>575843</v>
      </c>
      <c r="F238" s="16">
        <v>164.87</v>
      </c>
      <c r="G238" s="17" t="s">
        <v>63</v>
      </c>
    </row>
    <row r="239" spans="1:7">
      <c r="A239" s="14" t="s">
        <v>105</v>
      </c>
      <c r="B239" s="14" t="s">
        <v>99</v>
      </c>
      <c r="C239" s="14">
        <v>323</v>
      </c>
      <c r="D239" s="15">
        <v>42845</v>
      </c>
      <c r="E239" s="14">
        <v>576059</v>
      </c>
      <c r="F239" s="16">
        <v>298.77</v>
      </c>
      <c r="G239" s="17" t="s">
        <v>63</v>
      </c>
    </row>
    <row r="240" spans="1:7">
      <c r="A240" s="14" t="s">
        <v>105</v>
      </c>
      <c r="B240" s="14" t="s">
        <v>99</v>
      </c>
      <c r="C240" s="14">
        <v>323</v>
      </c>
      <c r="D240" s="15">
        <v>42845</v>
      </c>
      <c r="E240" s="14">
        <v>576061</v>
      </c>
      <c r="F240" s="16">
        <v>448.15</v>
      </c>
      <c r="G240" s="17" t="s">
        <v>63</v>
      </c>
    </row>
    <row r="241" spans="1:7">
      <c r="A241" s="14" t="s">
        <v>100</v>
      </c>
      <c r="B241" s="14" t="s">
        <v>101</v>
      </c>
      <c r="C241" s="14">
        <v>324</v>
      </c>
      <c r="D241" s="15">
        <v>42845</v>
      </c>
      <c r="E241" s="14">
        <v>525422</v>
      </c>
      <c r="F241" s="16">
        <v>251.78</v>
      </c>
      <c r="G241" s="17" t="s">
        <v>63</v>
      </c>
    </row>
    <row r="242" spans="1:7">
      <c r="A242" s="14" t="s">
        <v>95</v>
      </c>
      <c r="B242" s="14" t="s">
        <v>96</v>
      </c>
      <c r="C242" s="14">
        <v>325</v>
      </c>
      <c r="D242" s="15">
        <v>42845</v>
      </c>
      <c r="E242" s="14">
        <v>525411</v>
      </c>
      <c r="F242" s="16">
        <v>115.43</v>
      </c>
      <c r="G242" s="17" t="s">
        <v>63</v>
      </c>
    </row>
    <row r="243" spans="1:7">
      <c r="A243" s="14" t="s">
        <v>95</v>
      </c>
      <c r="B243" s="14" t="s">
        <v>96</v>
      </c>
      <c r="C243" s="14">
        <v>325</v>
      </c>
      <c r="D243" s="15">
        <v>42845</v>
      </c>
      <c r="E243" s="14">
        <v>576054</v>
      </c>
      <c r="F243" s="16">
        <v>132.68</v>
      </c>
      <c r="G243" s="17" t="s">
        <v>63</v>
      </c>
    </row>
    <row r="244" spans="1:7">
      <c r="A244" s="14" t="s">
        <v>95</v>
      </c>
      <c r="B244" s="14" t="s">
        <v>96</v>
      </c>
      <c r="C244" s="14">
        <v>326</v>
      </c>
      <c r="D244" s="15">
        <v>42845</v>
      </c>
      <c r="E244" s="14">
        <v>525412</v>
      </c>
      <c r="F244" s="16">
        <v>58.62</v>
      </c>
      <c r="G244" s="17" t="s">
        <v>63</v>
      </c>
    </row>
    <row r="245" spans="1:7">
      <c r="A245" s="14" t="s">
        <v>95</v>
      </c>
      <c r="B245" s="14" t="s">
        <v>96</v>
      </c>
      <c r="C245" s="14">
        <v>326</v>
      </c>
      <c r="D245" s="15">
        <v>42845</v>
      </c>
      <c r="E245" s="14">
        <v>576055</v>
      </c>
      <c r="F245" s="16">
        <v>87.93</v>
      </c>
      <c r="G245" s="17" t="s">
        <v>63</v>
      </c>
    </row>
    <row r="246" spans="1:7">
      <c r="A246" s="14" t="s">
        <v>97</v>
      </c>
      <c r="B246" s="14" t="s">
        <v>98</v>
      </c>
      <c r="C246" s="14">
        <v>327</v>
      </c>
      <c r="D246" s="15">
        <v>42845</v>
      </c>
      <c r="E246" s="14">
        <v>575839</v>
      </c>
      <c r="F246" s="16">
        <v>35.17</v>
      </c>
      <c r="G246" s="17" t="s">
        <v>63</v>
      </c>
    </row>
    <row r="247" spans="1:7">
      <c r="A247" s="14" t="s">
        <v>97</v>
      </c>
      <c r="B247" s="14" t="s">
        <v>98</v>
      </c>
      <c r="C247" s="14">
        <v>327</v>
      </c>
      <c r="D247" s="15">
        <v>42845</v>
      </c>
      <c r="E247" s="14">
        <v>576072</v>
      </c>
      <c r="F247" s="16">
        <v>196.23</v>
      </c>
      <c r="G247" s="17" t="s">
        <v>63</v>
      </c>
    </row>
    <row r="248" spans="1:7">
      <c r="A248" s="14" t="s">
        <v>105</v>
      </c>
      <c r="B248" s="14" t="s">
        <v>99</v>
      </c>
      <c r="C248" s="14">
        <v>367</v>
      </c>
      <c r="D248" s="15">
        <v>42845</v>
      </c>
      <c r="E248" s="14">
        <v>576060</v>
      </c>
      <c r="F248" s="16">
        <v>132.63</v>
      </c>
      <c r="G248" s="17" t="s">
        <v>63</v>
      </c>
    </row>
    <row r="249" spans="1:7">
      <c r="A249" s="14" t="s">
        <v>105</v>
      </c>
      <c r="B249" s="14" t="s">
        <v>99</v>
      </c>
      <c r="C249" s="14">
        <v>367</v>
      </c>
      <c r="D249" s="15">
        <v>42845</v>
      </c>
      <c r="E249" s="14">
        <v>576062</v>
      </c>
      <c r="F249" s="16">
        <v>111.13</v>
      </c>
      <c r="G249" s="17" t="s">
        <v>63</v>
      </c>
    </row>
    <row r="250" spans="1:7">
      <c r="A250" s="14" t="s">
        <v>103</v>
      </c>
      <c r="B250" s="14" t="s">
        <v>104</v>
      </c>
      <c r="C250" s="14">
        <v>293</v>
      </c>
      <c r="D250" s="15">
        <v>42851</v>
      </c>
      <c r="E250" s="14">
        <v>26958</v>
      </c>
      <c r="F250" s="16">
        <v>4961.46</v>
      </c>
      <c r="G250" s="17" t="s">
        <v>63</v>
      </c>
    </row>
    <row r="251" spans="1:7">
      <c r="A251" s="14" t="s">
        <v>148</v>
      </c>
      <c r="B251" s="14" t="s">
        <v>98</v>
      </c>
      <c r="C251" s="14">
        <v>365</v>
      </c>
      <c r="D251" s="15">
        <v>42858</v>
      </c>
      <c r="E251" s="14">
        <v>576073</v>
      </c>
      <c r="F251" s="16">
        <v>161.06</v>
      </c>
      <c r="G251" s="17" t="s">
        <v>63</v>
      </c>
    </row>
    <row r="252" spans="1:7">
      <c r="A252" s="14" t="s">
        <v>105</v>
      </c>
      <c r="B252" s="14" t="s">
        <v>99</v>
      </c>
      <c r="C252" s="14">
        <v>366</v>
      </c>
      <c r="D252" s="15">
        <v>42858</v>
      </c>
      <c r="E252" s="14">
        <v>576227</v>
      </c>
      <c r="F252" s="16">
        <v>531.87</v>
      </c>
      <c r="G252" s="17" t="s">
        <v>63</v>
      </c>
    </row>
    <row r="253" spans="1:7">
      <c r="A253" s="14" t="s">
        <v>105</v>
      </c>
      <c r="B253" s="14" t="s">
        <v>99</v>
      </c>
      <c r="C253" s="14">
        <v>367</v>
      </c>
      <c r="D253" s="15">
        <v>42858</v>
      </c>
      <c r="E253" s="14">
        <v>576063</v>
      </c>
      <c r="F253" s="16">
        <v>248.89</v>
      </c>
      <c r="G253" s="17" t="s">
        <v>63</v>
      </c>
    </row>
    <row r="254" spans="1:7">
      <c r="A254" s="14" t="s">
        <v>147</v>
      </c>
      <c r="B254" s="14" t="s">
        <v>101</v>
      </c>
      <c r="C254" s="14">
        <v>368</v>
      </c>
      <c r="D254" s="15">
        <v>42858</v>
      </c>
      <c r="E254" s="14">
        <v>576068</v>
      </c>
      <c r="F254" s="16">
        <v>251.78</v>
      </c>
      <c r="G254" s="17" t="s">
        <v>63</v>
      </c>
    </row>
    <row r="255" spans="1:7">
      <c r="A255" s="14" t="s">
        <v>147</v>
      </c>
      <c r="B255" s="14" t="s">
        <v>101</v>
      </c>
      <c r="C255" s="14">
        <v>369</v>
      </c>
      <c r="D255" s="15">
        <v>42858</v>
      </c>
      <c r="E255" s="14">
        <v>576067</v>
      </c>
      <c r="F255" s="16">
        <v>81.680000000000007</v>
      </c>
      <c r="G255" s="17" t="s">
        <v>63</v>
      </c>
    </row>
    <row r="256" spans="1:7">
      <c r="A256" s="14" t="s">
        <v>95</v>
      </c>
      <c r="B256" s="14" t="s">
        <v>96</v>
      </c>
      <c r="C256" s="14">
        <v>370</v>
      </c>
      <c r="D256" s="15">
        <v>42858</v>
      </c>
      <c r="E256" s="14">
        <v>576057</v>
      </c>
      <c r="F256" s="16">
        <v>47.67</v>
      </c>
      <c r="G256" s="17" t="s">
        <v>63</v>
      </c>
    </row>
    <row r="257" spans="1:7">
      <c r="A257" s="14" t="s">
        <v>95</v>
      </c>
      <c r="B257" s="14" t="s">
        <v>96</v>
      </c>
      <c r="C257" s="14">
        <v>371</v>
      </c>
      <c r="D257" s="15">
        <v>42858</v>
      </c>
      <c r="E257" s="14">
        <v>576056</v>
      </c>
      <c r="F257" s="16">
        <v>134.83000000000001</v>
      </c>
      <c r="G257" s="17" t="s">
        <v>63</v>
      </c>
    </row>
    <row r="258" spans="1:7">
      <c r="A258" s="14" t="s">
        <v>95</v>
      </c>
      <c r="B258" s="14" t="s">
        <v>96</v>
      </c>
      <c r="C258" s="14">
        <v>414</v>
      </c>
      <c r="D258" s="15">
        <v>42865</v>
      </c>
      <c r="E258" s="14">
        <v>576058</v>
      </c>
      <c r="F258" s="16">
        <v>87.93</v>
      </c>
      <c r="G258" s="17" t="s">
        <v>63</v>
      </c>
    </row>
    <row r="259" spans="1:7">
      <c r="A259" s="14" t="s">
        <v>147</v>
      </c>
      <c r="B259" s="14" t="s">
        <v>101</v>
      </c>
      <c r="C259" s="14">
        <v>415</v>
      </c>
      <c r="D259" s="15">
        <v>42865</v>
      </c>
      <c r="E259" s="14">
        <v>576069</v>
      </c>
      <c r="F259" s="16">
        <v>196.18</v>
      </c>
      <c r="G259" s="17" t="s">
        <v>63</v>
      </c>
    </row>
    <row r="260" spans="1:7">
      <c r="A260" s="14" t="s">
        <v>105</v>
      </c>
      <c r="B260" s="14" t="s">
        <v>99</v>
      </c>
      <c r="C260" s="14">
        <v>418</v>
      </c>
      <c r="D260" s="15">
        <v>42865</v>
      </c>
      <c r="E260" s="14">
        <v>576228</v>
      </c>
      <c r="F260" s="16">
        <v>373.46</v>
      </c>
      <c r="G260" s="17" t="s">
        <v>63</v>
      </c>
    </row>
    <row r="261" spans="1:7">
      <c r="A261" s="14" t="s">
        <v>105</v>
      </c>
      <c r="B261" s="14" t="s">
        <v>99</v>
      </c>
      <c r="C261" s="14">
        <v>419</v>
      </c>
      <c r="D261" s="15">
        <v>42865</v>
      </c>
      <c r="E261" s="14">
        <v>576229</v>
      </c>
      <c r="F261" s="16">
        <v>162.18</v>
      </c>
      <c r="G261" s="17" t="s">
        <v>63</v>
      </c>
    </row>
    <row r="262" spans="1:7">
      <c r="A262" s="14" t="s">
        <v>95</v>
      </c>
      <c r="B262" s="14" t="s">
        <v>96</v>
      </c>
      <c r="C262" s="14">
        <v>414</v>
      </c>
      <c r="D262" s="15">
        <v>42867</v>
      </c>
      <c r="E262" s="14">
        <v>576237</v>
      </c>
      <c r="F262" s="16">
        <v>87.93</v>
      </c>
      <c r="G262" s="17" t="s">
        <v>63</v>
      </c>
    </row>
    <row r="263" spans="1:7">
      <c r="A263" s="14" t="s">
        <v>147</v>
      </c>
      <c r="B263" s="14" t="s">
        <v>101</v>
      </c>
      <c r="C263" s="14">
        <v>415</v>
      </c>
      <c r="D263" s="15">
        <v>42867</v>
      </c>
      <c r="E263" s="14">
        <v>576071</v>
      </c>
      <c r="F263" s="16">
        <v>55.69</v>
      </c>
      <c r="G263" s="17" t="s">
        <v>63</v>
      </c>
    </row>
    <row r="264" spans="1:7">
      <c r="A264" s="14" t="s">
        <v>147</v>
      </c>
      <c r="B264" s="14" t="s">
        <v>101</v>
      </c>
      <c r="C264" s="14">
        <v>416</v>
      </c>
      <c r="D264" s="15">
        <v>42867</v>
      </c>
      <c r="E264" s="14">
        <v>576070</v>
      </c>
      <c r="F264" s="16">
        <v>167.852</v>
      </c>
      <c r="G264" s="17" t="s">
        <v>63</v>
      </c>
    </row>
    <row r="265" spans="1:7">
      <c r="A265" s="14" t="s">
        <v>97</v>
      </c>
      <c r="B265" s="14" t="s">
        <v>98</v>
      </c>
      <c r="C265" s="14">
        <v>417</v>
      </c>
      <c r="D265" s="15">
        <v>42867</v>
      </c>
      <c r="E265" s="14">
        <v>576074</v>
      </c>
      <c r="F265" s="16">
        <v>35.17</v>
      </c>
      <c r="G265" s="17" t="s">
        <v>63</v>
      </c>
    </row>
    <row r="266" spans="1:7">
      <c r="A266" s="14" t="s">
        <v>105</v>
      </c>
      <c r="B266" s="14" t="s">
        <v>99</v>
      </c>
      <c r="C266" s="14">
        <v>418</v>
      </c>
      <c r="D266" s="15">
        <v>42867</v>
      </c>
      <c r="E266" s="14">
        <v>576230</v>
      </c>
      <c r="F266" s="16">
        <v>224.08</v>
      </c>
      <c r="G266" s="17" t="s">
        <v>63</v>
      </c>
    </row>
    <row r="267" spans="1:7">
      <c r="A267" s="14" t="s">
        <v>105</v>
      </c>
      <c r="B267" s="14" t="s">
        <v>99</v>
      </c>
      <c r="C267" s="14">
        <v>419</v>
      </c>
      <c r="D267" s="15">
        <v>42867</v>
      </c>
      <c r="E267" s="14">
        <v>576231</v>
      </c>
      <c r="F267" s="16">
        <v>184.41</v>
      </c>
      <c r="G267" s="17" t="s">
        <v>63</v>
      </c>
    </row>
    <row r="268" spans="1:7">
      <c r="A268" s="14" t="s">
        <v>95</v>
      </c>
      <c r="B268" s="14" t="s">
        <v>96</v>
      </c>
      <c r="C268" s="14">
        <v>414</v>
      </c>
      <c r="D268" s="15">
        <v>42873</v>
      </c>
      <c r="E268" s="14">
        <v>576239</v>
      </c>
      <c r="F268" s="16">
        <v>260.86</v>
      </c>
      <c r="G268" s="17" t="s">
        <v>63</v>
      </c>
    </row>
    <row r="269" spans="1:7">
      <c r="A269" s="14" t="s">
        <v>147</v>
      </c>
      <c r="B269" s="14" t="s">
        <v>101</v>
      </c>
      <c r="C269" s="14">
        <v>415</v>
      </c>
      <c r="D269" s="15">
        <v>42873</v>
      </c>
      <c r="E269" s="14">
        <v>576223</v>
      </c>
      <c r="F269" s="16">
        <v>136.78</v>
      </c>
      <c r="G269" s="17" t="s">
        <v>63</v>
      </c>
    </row>
    <row r="270" spans="1:7">
      <c r="A270" s="14" t="s">
        <v>147</v>
      </c>
      <c r="B270" s="14" t="s">
        <v>101</v>
      </c>
      <c r="C270" s="14">
        <v>415</v>
      </c>
      <c r="D270" s="15">
        <v>42873</v>
      </c>
      <c r="E270" s="14">
        <v>576225</v>
      </c>
      <c r="F270" s="16">
        <v>285.27999999999997</v>
      </c>
      <c r="G270" s="17" t="s">
        <v>63</v>
      </c>
    </row>
    <row r="271" spans="1:7">
      <c r="A271" s="14" t="s">
        <v>147</v>
      </c>
      <c r="B271" s="14" t="s">
        <v>101</v>
      </c>
      <c r="C271" s="14">
        <v>416</v>
      </c>
      <c r="D271" s="15">
        <v>42873</v>
      </c>
      <c r="E271" s="14">
        <v>576224</v>
      </c>
      <c r="F271" s="16">
        <v>41.96</v>
      </c>
      <c r="G271" s="17" t="s">
        <v>63</v>
      </c>
    </row>
    <row r="272" spans="1:7">
      <c r="A272" s="14" t="s">
        <v>97</v>
      </c>
      <c r="B272" s="14" t="s">
        <v>98</v>
      </c>
      <c r="C272" s="14">
        <v>417</v>
      </c>
      <c r="D272" s="15">
        <v>42873</v>
      </c>
      <c r="E272" s="14">
        <v>576076</v>
      </c>
      <c r="F272" s="16">
        <v>136.68</v>
      </c>
      <c r="G272" s="17" t="s">
        <v>63</v>
      </c>
    </row>
    <row r="273" spans="1:7">
      <c r="A273" s="14" t="s">
        <v>105</v>
      </c>
      <c r="B273" s="14" t="s">
        <v>99</v>
      </c>
      <c r="C273" s="14">
        <v>418</v>
      </c>
      <c r="D273" s="15">
        <v>42873</v>
      </c>
      <c r="E273" s="14">
        <v>576417</v>
      </c>
      <c r="F273" s="16">
        <v>298.77</v>
      </c>
      <c r="G273" s="17" t="s">
        <v>63</v>
      </c>
    </row>
    <row r="274" spans="1:7">
      <c r="A274" s="14" t="s">
        <v>105</v>
      </c>
      <c r="B274" s="14" t="s">
        <v>99</v>
      </c>
      <c r="C274" s="14">
        <v>418</v>
      </c>
      <c r="D274" s="15">
        <v>42873</v>
      </c>
      <c r="E274" s="14">
        <v>576419</v>
      </c>
      <c r="F274" s="16">
        <v>197.75</v>
      </c>
      <c r="G274" s="17" t="s">
        <v>63</v>
      </c>
    </row>
    <row r="275" spans="1:7">
      <c r="A275" s="14" t="s">
        <v>105</v>
      </c>
      <c r="B275" s="14" t="s">
        <v>99</v>
      </c>
      <c r="C275" s="14">
        <v>419</v>
      </c>
      <c r="D275" s="15">
        <v>42873</v>
      </c>
      <c r="E275" s="14">
        <v>576416</v>
      </c>
      <c r="F275" s="16">
        <v>111.13</v>
      </c>
      <c r="G275" s="17" t="s">
        <v>63</v>
      </c>
    </row>
    <row r="276" spans="1:7">
      <c r="A276" s="14" t="s">
        <v>105</v>
      </c>
      <c r="B276" s="14" t="s">
        <v>99</v>
      </c>
      <c r="C276" s="14">
        <v>419</v>
      </c>
      <c r="D276" s="15">
        <v>42873</v>
      </c>
      <c r="E276" s="14">
        <v>576418</v>
      </c>
      <c r="F276" s="16">
        <v>94.77</v>
      </c>
      <c r="G276" s="17" t="s">
        <v>63</v>
      </c>
    </row>
    <row r="277" spans="1:7">
      <c r="A277" s="14" t="s">
        <v>95</v>
      </c>
      <c r="B277" s="14" t="s">
        <v>96</v>
      </c>
      <c r="C277" s="14">
        <v>435</v>
      </c>
      <c r="D277" s="15">
        <v>42879</v>
      </c>
      <c r="E277" s="14">
        <v>576240</v>
      </c>
      <c r="F277" s="16">
        <v>104.34</v>
      </c>
      <c r="G277" s="17" t="s">
        <v>63</v>
      </c>
    </row>
    <row r="278" spans="1:7">
      <c r="A278" s="14"/>
      <c r="B278" s="14"/>
      <c r="C278" s="14"/>
      <c r="D278" s="15"/>
      <c r="E278" s="14"/>
      <c r="F278" s="16"/>
      <c r="G278" s="17"/>
    </row>
  </sheetData>
  <mergeCells count="14">
    <mergeCell ref="A74:G74"/>
    <mergeCell ref="A68:G68"/>
    <mergeCell ref="A1:G1"/>
    <mergeCell ref="A3:G3"/>
    <mergeCell ref="A16:G16"/>
    <mergeCell ref="A52:G52"/>
    <mergeCell ref="A58:G58"/>
    <mergeCell ref="A225:G225"/>
    <mergeCell ref="A229:G229"/>
    <mergeCell ref="A78:G78"/>
    <mergeCell ref="A84:G84"/>
    <mergeCell ref="A89:G89"/>
    <mergeCell ref="A183:G183"/>
    <mergeCell ref="A187:G187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5"/>
  <sheetViews>
    <sheetView topLeftCell="A60" workbookViewId="0">
      <selection activeCell="A73" sqref="A73"/>
    </sheetView>
  </sheetViews>
  <sheetFormatPr defaultRowHeight="15"/>
  <cols>
    <col min="1" max="1" width="28.42578125" style="2" bestFit="1" customWidth="1"/>
    <col min="2" max="2" width="16.5703125" style="2" customWidth="1"/>
    <col min="3" max="3" width="9.7109375" style="2" customWidth="1"/>
    <col min="4" max="4" width="16.28515625" style="2" customWidth="1"/>
    <col min="5" max="5" width="14.28515625" style="2" customWidth="1"/>
    <col min="6" max="6" width="16.140625" style="10" customWidth="1"/>
    <col min="7" max="7" width="43.28515625" customWidth="1"/>
  </cols>
  <sheetData>
    <row r="1" spans="1:7" s="8" customFormat="1" ht="36" customHeight="1">
      <c r="A1" s="55" t="s">
        <v>243</v>
      </c>
      <c r="B1" s="56"/>
      <c r="C1" s="56"/>
      <c r="D1" s="56"/>
      <c r="E1" s="56"/>
      <c r="F1" s="56"/>
      <c r="G1" s="57"/>
    </row>
    <row r="3" spans="1:7" s="6" customFormat="1" ht="15.75">
      <c r="A3" s="58" t="s">
        <v>193</v>
      </c>
      <c r="B3" s="59"/>
      <c r="C3" s="59"/>
      <c r="D3" s="59"/>
      <c r="E3" s="59"/>
      <c r="F3" s="59"/>
      <c r="G3" s="60"/>
    </row>
    <row r="4" spans="1:7" s="1" customFormat="1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 t="s">
        <v>55</v>
      </c>
      <c r="B5" s="14" t="s">
        <v>56</v>
      </c>
      <c r="C5" s="14">
        <v>354</v>
      </c>
      <c r="D5" s="15">
        <v>42865</v>
      </c>
      <c r="E5" s="14">
        <v>2970505</v>
      </c>
      <c r="F5" s="16">
        <v>38332.26</v>
      </c>
      <c r="G5" s="17" t="s">
        <v>63</v>
      </c>
    </row>
    <row r="6" spans="1:7">
      <c r="A6" s="14" t="s">
        <v>284</v>
      </c>
      <c r="B6" s="14" t="s">
        <v>285</v>
      </c>
      <c r="C6" s="14">
        <v>420</v>
      </c>
      <c r="D6" s="15">
        <v>42866</v>
      </c>
      <c r="E6" s="14">
        <v>19321</v>
      </c>
      <c r="F6" s="16">
        <v>23034.68</v>
      </c>
      <c r="G6" s="17" t="s">
        <v>63</v>
      </c>
    </row>
    <row r="7" spans="1:7">
      <c r="A7" s="14" t="s">
        <v>114</v>
      </c>
      <c r="B7" s="14" t="s">
        <v>109</v>
      </c>
      <c r="C7" s="14">
        <v>342</v>
      </c>
      <c r="D7" s="15">
        <v>42867</v>
      </c>
      <c r="E7" s="14">
        <v>8821</v>
      </c>
      <c r="F7" s="16">
        <v>16323.41</v>
      </c>
      <c r="G7" s="17" t="s">
        <v>63</v>
      </c>
    </row>
    <row r="8" spans="1:7">
      <c r="A8" s="14" t="s">
        <v>112</v>
      </c>
      <c r="B8" s="14" t="s">
        <v>286</v>
      </c>
      <c r="C8" s="14">
        <v>431</v>
      </c>
      <c r="D8" s="15">
        <v>42878</v>
      </c>
      <c r="E8" s="14">
        <v>6562</v>
      </c>
      <c r="F8" s="16">
        <v>30061.4</v>
      </c>
      <c r="G8" s="17" t="s">
        <v>63</v>
      </c>
    </row>
    <row r="9" spans="1:7">
      <c r="A9" s="14"/>
      <c r="B9" s="14"/>
      <c r="C9" s="14"/>
      <c r="D9" s="15"/>
      <c r="E9" s="14"/>
      <c r="F9" s="16"/>
      <c r="G9" s="17"/>
    </row>
    <row r="11" spans="1:7" s="5" customFormat="1" ht="15.75">
      <c r="A11" s="58" t="s">
        <v>197</v>
      </c>
      <c r="B11" s="59"/>
      <c r="C11" s="59"/>
      <c r="D11" s="59"/>
      <c r="E11" s="59"/>
      <c r="F11" s="59"/>
      <c r="G11" s="60"/>
    </row>
    <row r="12" spans="1:7" ht="25.5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9" t="s">
        <v>5</v>
      </c>
      <c r="G12" s="4" t="s">
        <v>6</v>
      </c>
    </row>
    <row r="13" spans="1:7">
      <c r="A13" s="14" t="s">
        <v>71</v>
      </c>
      <c r="B13" s="14" t="s">
        <v>72</v>
      </c>
      <c r="C13" s="14">
        <v>355</v>
      </c>
      <c r="D13" s="15">
        <v>42837</v>
      </c>
      <c r="E13" s="14">
        <v>212</v>
      </c>
      <c r="F13" s="16">
        <v>3549.12</v>
      </c>
      <c r="G13" s="17" t="s">
        <v>63</v>
      </c>
    </row>
    <row r="14" spans="1:7">
      <c r="A14" s="14" t="s">
        <v>71</v>
      </c>
      <c r="B14" s="14" t="s">
        <v>72</v>
      </c>
      <c r="C14" s="14">
        <v>355</v>
      </c>
      <c r="D14" s="15">
        <v>42837</v>
      </c>
      <c r="E14" s="14">
        <v>87</v>
      </c>
      <c r="F14" s="16">
        <v>2861</v>
      </c>
      <c r="G14" s="17" t="s">
        <v>63</v>
      </c>
    </row>
    <row r="15" spans="1:7">
      <c r="A15" s="14" t="s">
        <v>40</v>
      </c>
      <c r="B15" s="14" t="s">
        <v>41</v>
      </c>
      <c r="C15" s="14">
        <v>247</v>
      </c>
      <c r="D15" s="15">
        <v>42857</v>
      </c>
      <c r="E15" s="14">
        <v>67228</v>
      </c>
      <c r="F15" s="16">
        <v>9836.11</v>
      </c>
      <c r="G15" s="17" t="s">
        <v>63</v>
      </c>
    </row>
    <row r="16" spans="1:7">
      <c r="A16" s="14" t="s">
        <v>42</v>
      </c>
      <c r="B16" s="14" t="s">
        <v>43</v>
      </c>
      <c r="C16" s="14">
        <v>338</v>
      </c>
      <c r="D16" s="15">
        <v>42860</v>
      </c>
      <c r="E16" s="14">
        <v>657</v>
      </c>
      <c r="F16" s="16">
        <v>2907.73</v>
      </c>
      <c r="G16" s="17" t="s">
        <v>63</v>
      </c>
    </row>
    <row r="17" spans="1:7">
      <c r="A17" s="14" t="s">
        <v>290</v>
      </c>
      <c r="B17" s="14" t="s">
        <v>291</v>
      </c>
      <c r="C17" s="14">
        <v>349</v>
      </c>
      <c r="D17" s="15">
        <v>42863</v>
      </c>
      <c r="E17" s="14">
        <v>170</v>
      </c>
      <c r="F17" s="16">
        <v>2175</v>
      </c>
      <c r="G17" s="17" t="s">
        <v>63</v>
      </c>
    </row>
    <row r="18" spans="1:7">
      <c r="A18" s="14" t="s">
        <v>114</v>
      </c>
      <c r="B18" s="14" t="s">
        <v>109</v>
      </c>
      <c r="C18" s="14">
        <v>339</v>
      </c>
      <c r="D18" s="15">
        <v>42864</v>
      </c>
      <c r="E18" s="14">
        <v>8817</v>
      </c>
      <c r="F18" s="16">
        <v>4168.68</v>
      </c>
      <c r="G18" s="17" t="s">
        <v>63</v>
      </c>
    </row>
    <row r="19" spans="1:7">
      <c r="A19" s="14" t="s">
        <v>280</v>
      </c>
      <c r="B19" s="14" t="s">
        <v>111</v>
      </c>
      <c r="C19" s="14">
        <v>421</v>
      </c>
      <c r="D19" s="15">
        <v>42867</v>
      </c>
      <c r="E19" s="14">
        <v>1560</v>
      </c>
      <c r="F19" s="16">
        <v>2873.66</v>
      </c>
      <c r="G19" s="17" t="s">
        <v>63</v>
      </c>
    </row>
    <row r="20" spans="1:7">
      <c r="A20" s="14" t="s">
        <v>280</v>
      </c>
      <c r="B20" s="14" t="s">
        <v>111</v>
      </c>
      <c r="C20" s="14">
        <v>422</v>
      </c>
      <c r="D20" s="15">
        <v>42867</v>
      </c>
      <c r="E20" s="14">
        <v>1561</v>
      </c>
      <c r="F20" s="16">
        <v>819.01</v>
      </c>
      <c r="G20" s="17" t="s">
        <v>63</v>
      </c>
    </row>
    <row r="21" spans="1:7">
      <c r="A21" s="14" t="s">
        <v>40</v>
      </c>
      <c r="B21" s="14" t="s">
        <v>41</v>
      </c>
      <c r="C21" s="14">
        <v>433</v>
      </c>
      <c r="D21" s="15">
        <v>42867</v>
      </c>
      <c r="E21" s="14">
        <v>68388</v>
      </c>
      <c r="F21" s="16">
        <v>1145.69</v>
      </c>
      <c r="G21" s="17" t="s">
        <v>63</v>
      </c>
    </row>
    <row r="22" spans="1:7">
      <c r="A22" s="14" t="s">
        <v>46</v>
      </c>
      <c r="B22" s="14" t="s">
        <v>47</v>
      </c>
      <c r="C22" s="14">
        <v>430</v>
      </c>
      <c r="D22" s="15">
        <v>42872</v>
      </c>
      <c r="E22" s="14">
        <v>502</v>
      </c>
      <c r="F22" s="16">
        <v>2100.65</v>
      </c>
      <c r="G22" s="17" t="s">
        <v>63</v>
      </c>
    </row>
    <row r="23" spans="1:7">
      <c r="A23" s="14" t="s">
        <v>40</v>
      </c>
      <c r="B23" s="14" t="s">
        <v>41</v>
      </c>
      <c r="C23" s="14">
        <v>432</v>
      </c>
      <c r="D23" s="15">
        <v>42873</v>
      </c>
      <c r="E23" s="14">
        <v>68389</v>
      </c>
      <c r="F23" s="16">
        <v>2823.97</v>
      </c>
      <c r="G23" s="17" t="s">
        <v>63</v>
      </c>
    </row>
    <row r="24" spans="1:7">
      <c r="A24" s="14" t="s">
        <v>106</v>
      </c>
      <c r="B24" s="14" t="s">
        <v>107</v>
      </c>
      <c r="C24" s="14">
        <v>458</v>
      </c>
      <c r="D24" s="15">
        <v>42885</v>
      </c>
      <c r="E24" s="14">
        <v>7526</v>
      </c>
      <c r="F24" s="16">
        <v>9496.2999999999993</v>
      </c>
      <c r="G24" s="17" t="s">
        <v>63</v>
      </c>
    </row>
    <row r="25" spans="1:7">
      <c r="A25" s="14" t="s">
        <v>287</v>
      </c>
      <c r="B25" s="14" t="s">
        <v>232</v>
      </c>
      <c r="C25" s="14">
        <v>489</v>
      </c>
      <c r="D25" s="15">
        <v>42888</v>
      </c>
      <c r="E25" s="14">
        <v>769525653</v>
      </c>
      <c r="F25" s="16">
        <v>885.65</v>
      </c>
      <c r="G25" s="17" t="s">
        <v>63</v>
      </c>
    </row>
    <row r="26" spans="1:7">
      <c r="A26" s="14" t="s">
        <v>280</v>
      </c>
      <c r="B26" s="22" t="s">
        <v>111</v>
      </c>
      <c r="C26" s="14">
        <v>509</v>
      </c>
      <c r="D26" s="15">
        <v>42895</v>
      </c>
      <c r="E26" s="14">
        <v>1589</v>
      </c>
      <c r="F26" s="16">
        <v>192.62</v>
      </c>
      <c r="G26" s="17" t="s">
        <v>63</v>
      </c>
    </row>
    <row r="27" spans="1:7">
      <c r="A27" s="14" t="s">
        <v>73</v>
      </c>
      <c r="B27" s="14" t="s">
        <v>74</v>
      </c>
      <c r="C27" s="14">
        <v>467</v>
      </c>
      <c r="D27" s="15">
        <v>42898</v>
      </c>
      <c r="E27" s="14">
        <v>163178</v>
      </c>
      <c r="F27" s="16">
        <v>1343.82</v>
      </c>
      <c r="G27" s="17" t="s">
        <v>63</v>
      </c>
    </row>
    <row r="28" spans="1:7">
      <c r="A28" s="14" t="s">
        <v>17</v>
      </c>
      <c r="B28" s="14">
        <v>110245</v>
      </c>
      <c r="C28" s="14">
        <v>485</v>
      </c>
      <c r="D28" s="15">
        <v>42905</v>
      </c>
      <c r="E28" s="14">
        <v>23548</v>
      </c>
      <c r="F28" s="16">
        <v>528.64</v>
      </c>
      <c r="G28" s="17" t="s">
        <v>63</v>
      </c>
    </row>
    <row r="29" spans="1:7">
      <c r="A29" s="14" t="s">
        <v>17</v>
      </c>
      <c r="B29" s="14">
        <v>110245</v>
      </c>
      <c r="C29" s="14">
        <v>485</v>
      </c>
      <c r="D29" s="15">
        <v>42905</v>
      </c>
      <c r="E29" s="14">
        <v>19696</v>
      </c>
      <c r="F29" s="16">
        <v>1618.96</v>
      </c>
      <c r="G29" s="17" t="s">
        <v>63</v>
      </c>
    </row>
    <row r="30" spans="1:7">
      <c r="A30" s="14" t="s">
        <v>17</v>
      </c>
      <c r="B30" s="14">
        <v>110245</v>
      </c>
      <c r="C30" s="14">
        <v>485</v>
      </c>
      <c r="D30" s="15">
        <v>42905</v>
      </c>
      <c r="E30" s="14">
        <v>21436</v>
      </c>
      <c r="F30" s="16">
        <v>1685.04</v>
      </c>
      <c r="G30" s="17" t="s">
        <v>63</v>
      </c>
    </row>
    <row r="31" spans="1:7">
      <c r="A31" s="14" t="s">
        <v>288</v>
      </c>
      <c r="B31" s="14" t="s">
        <v>289</v>
      </c>
      <c r="C31" s="14">
        <v>487</v>
      </c>
      <c r="D31" s="15">
        <v>42905</v>
      </c>
      <c r="E31" s="14">
        <v>151135521</v>
      </c>
      <c r="F31" s="16">
        <v>299.74</v>
      </c>
      <c r="G31" s="17" t="s">
        <v>63</v>
      </c>
    </row>
    <row r="32" spans="1:7">
      <c r="A32" s="14" t="s">
        <v>288</v>
      </c>
      <c r="B32" s="14" t="s">
        <v>289</v>
      </c>
      <c r="C32" s="14">
        <v>487</v>
      </c>
      <c r="D32" s="15">
        <v>42905</v>
      </c>
      <c r="E32" s="14">
        <v>151135522</v>
      </c>
      <c r="F32" s="16">
        <v>297.87</v>
      </c>
      <c r="G32" s="17" t="s">
        <v>63</v>
      </c>
    </row>
    <row r="33" spans="1:7">
      <c r="A33" s="14" t="s">
        <v>288</v>
      </c>
      <c r="B33" s="14" t="s">
        <v>289</v>
      </c>
      <c r="C33" s="14">
        <v>487</v>
      </c>
      <c r="D33" s="15">
        <v>42905</v>
      </c>
      <c r="E33" s="14">
        <v>151135523</v>
      </c>
      <c r="F33" s="16">
        <v>301.08999999999997</v>
      </c>
      <c r="G33" s="17" t="s">
        <v>63</v>
      </c>
    </row>
    <row r="34" spans="1:7">
      <c r="A34" s="14" t="s">
        <v>288</v>
      </c>
      <c r="B34" s="14" t="s">
        <v>289</v>
      </c>
      <c r="C34" s="14">
        <v>487</v>
      </c>
      <c r="D34" s="15">
        <v>42905</v>
      </c>
      <c r="E34" s="14">
        <v>151135524</v>
      </c>
      <c r="F34" s="16">
        <v>303.23</v>
      </c>
      <c r="G34" s="17" t="s">
        <v>63</v>
      </c>
    </row>
    <row r="35" spans="1:7">
      <c r="A35" s="14" t="s">
        <v>26</v>
      </c>
      <c r="B35" s="14" t="s">
        <v>27</v>
      </c>
      <c r="C35" s="14">
        <v>488</v>
      </c>
      <c r="D35" s="15">
        <v>42905</v>
      </c>
      <c r="E35" s="14">
        <v>334131</v>
      </c>
      <c r="F35" s="16">
        <v>307.67</v>
      </c>
      <c r="G35" s="17" t="s">
        <v>63</v>
      </c>
    </row>
    <row r="36" spans="1:7">
      <c r="A36" s="14" t="s">
        <v>287</v>
      </c>
      <c r="B36" s="22" t="s">
        <v>232</v>
      </c>
      <c r="C36" s="14">
        <v>490</v>
      </c>
      <c r="D36" s="15">
        <v>42905</v>
      </c>
      <c r="E36" s="14">
        <v>785309047</v>
      </c>
      <c r="F36" s="16">
        <v>1267.69</v>
      </c>
      <c r="G36" s="17" t="s">
        <v>63</v>
      </c>
    </row>
    <row r="37" spans="1:7">
      <c r="A37" s="14" t="s">
        <v>50</v>
      </c>
      <c r="B37" s="14" t="s">
        <v>51</v>
      </c>
      <c r="C37" s="14">
        <v>492</v>
      </c>
      <c r="D37" s="15">
        <v>42905</v>
      </c>
      <c r="E37" s="14">
        <v>423430</v>
      </c>
      <c r="F37" s="16">
        <v>588</v>
      </c>
      <c r="G37" s="17" t="s">
        <v>63</v>
      </c>
    </row>
    <row r="38" spans="1:7">
      <c r="A38" s="14" t="s">
        <v>15</v>
      </c>
      <c r="B38" s="22" t="s">
        <v>16</v>
      </c>
      <c r="C38" s="14">
        <v>507</v>
      </c>
      <c r="D38" s="15">
        <v>42906</v>
      </c>
      <c r="E38" s="14">
        <v>8403</v>
      </c>
      <c r="F38" s="16">
        <v>1527.73</v>
      </c>
      <c r="G38" s="17" t="s">
        <v>63</v>
      </c>
    </row>
    <row r="39" spans="1:7">
      <c r="A39" s="14"/>
      <c r="B39" s="22"/>
      <c r="C39" s="14"/>
      <c r="D39" s="15"/>
      <c r="E39" s="14"/>
      <c r="F39" s="16"/>
      <c r="G39" s="17"/>
    </row>
    <row r="41" spans="1:7" s="6" customFormat="1" ht="15.75">
      <c r="A41" s="58" t="s">
        <v>194</v>
      </c>
      <c r="B41" s="59"/>
      <c r="C41" s="59"/>
      <c r="D41" s="59"/>
      <c r="E41" s="59"/>
      <c r="F41" s="59"/>
      <c r="G41" s="60"/>
    </row>
    <row r="42" spans="1:7" ht="25.5">
      <c r="A42" s="3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9" t="s">
        <v>5</v>
      </c>
      <c r="G42" s="4" t="s">
        <v>6</v>
      </c>
    </row>
    <row r="43" spans="1:7">
      <c r="A43" s="14" t="s">
        <v>284</v>
      </c>
      <c r="B43" s="14" t="s">
        <v>285</v>
      </c>
      <c r="C43" s="14">
        <v>250</v>
      </c>
      <c r="D43" s="15">
        <v>42832</v>
      </c>
      <c r="E43" s="14">
        <v>18746</v>
      </c>
      <c r="F43" s="16">
        <v>23777.119999999999</v>
      </c>
      <c r="G43" s="17" t="s">
        <v>63</v>
      </c>
    </row>
    <row r="44" spans="1:7">
      <c r="A44" s="14"/>
      <c r="B44" s="14"/>
      <c r="C44" s="14"/>
      <c r="D44" s="14"/>
      <c r="E44" s="14"/>
      <c r="F44" s="16"/>
      <c r="G44" s="17"/>
    </row>
    <row r="46" spans="1:7" s="6" customFormat="1" ht="15.75">
      <c r="A46" s="58" t="s">
        <v>195</v>
      </c>
      <c r="B46" s="59"/>
      <c r="C46" s="59"/>
      <c r="D46" s="59"/>
      <c r="E46" s="59"/>
      <c r="F46" s="59"/>
      <c r="G46" s="60"/>
    </row>
    <row r="47" spans="1:7" ht="25.5">
      <c r="A47" s="3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9" t="s">
        <v>5</v>
      </c>
      <c r="G47" s="4" t="s">
        <v>6</v>
      </c>
    </row>
    <row r="48" spans="1:7">
      <c r="A48" s="14" t="s">
        <v>69</v>
      </c>
      <c r="B48" s="14" t="s">
        <v>67</v>
      </c>
      <c r="C48" s="14">
        <v>438</v>
      </c>
      <c r="D48" s="15">
        <v>42880</v>
      </c>
      <c r="E48" s="14">
        <v>992</v>
      </c>
      <c r="F48" s="16">
        <v>694.52</v>
      </c>
      <c r="G48" s="17" t="s">
        <v>63</v>
      </c>
    </row>
    <row r="49" spans="1:7">
      <c r="A49" s="14" t="s">
        <v>246</v>
      </c>
      <c r="B49" s="14" t="s">
        <v>247</v>
      </c>
      <c r="C49" s="14">
        <v>459</v>
      </c>
      <c r="D49" s="15">
        <v>42887</v>
      </c>
      <c r="E49" s="14">
        <v>12321</v>
      </c>
      <c r="F49" s="16">
        <v>2490</v>
      </c>
      <c r="G49" s="17" t="s">
        <v>63</v>
      </c>
    </row>
    <row r="50" spans="1:7">
      <c r="A50" s="14" t="s">
        <v>244</v>
      </c>
      <c r="B50" s="14" t="s">
        <v>245</v>
      </c>
      <c r="C50" s="14">
        <v>460</v>
      </c>
      <c r="D50" s="15">
        <v>42887</v>
      </c>
      <c r="E50" s="14">
        <v>352</v>
      </c>
      <c r="F50" s="16">
        <v>250</v>
      </c>
      <c r="G50" s="17" t="s">
        <v>63</v>
      </c>
    </row>
    <row r="51" spans="1:7">
      <c r="A51" s="14"/>
      <c r="B51" s="14"/>
      <c r="C51" s="14"/>
      <c r="D51" s="14"/>
      <c r="E51" s="14"/>
      <c r="F51" s="16"/>
      <c r="G51" s="17"/>
    </row>
    <row r="53" spans="1:7" ht="15.75">
      <c r="A53" s="58" t="s">
        <v>196</v>
      </c>
      <c r="B53" s="59"/>
      <c r="C53" s="59"/>
      <c r="D53" s="59"/>
      <c r="E53" s="59"/>
      <c r="F53" s="59"/>
      <c r="G53" s="60"/>
    </row>
    <row r="54" spans="1:7" ht="25.5">
      <c r="A54" s="3" t="s">
        <v>0</v>
      </c>
      <c r="B54" s="3" t="s">
        <v>1</v>
      </c>
      <c r="C54" s="3" t="s">
        <v>2</v>
      </c>
      <c r="D54" s="3" t="s">
        <v>3</v>
      </c>
      <c r="E54" s="3" t="s">
        <v>4</v>
      </c>
      <c r="F54" s="9" t="s">
        <v>5</v>
      </c>
      <c r="G54" s="4" t="s">
        <v>6</v>
      </c>
    </row>
    <row r="55" spans="1:7">
      <c r="A55" s="14" t="s">
        <v>77</v>
      </c>
      <c r="B55" s="14" t="s">
        <v>78</v>
      </c>
      <c r="C55" s="14">
        <v>496</v>
      </c>
      <c r="D55" s="15">
        <v>42906</v>
      </c>
      <c r="E55" s="18" t="s">
        <v>292</v>
      </c>
      <c r="F55" s="16">
        <v>689.03</v>
      </c>
      <c r="G55" s="17" t="s">
        <v>63</v>
      </c>
    </row>
    <row r="56" spans="1:7">
      <c r="A56" s="14"/>
      <c r="B56" s="14"/>
      <c r="C56" s="14"/>
      <c r="D56" s="14"/>
      <c r="E56" s="14"/>
      <c r="F56" s="16"/>
      <c r="G56" s="17"/>
    </row>
    <row r="58" spans="1:7" ht="15.75">
      <c r="A58" s="58" t="s">
        <v>250</v>
      </c>
      <c r="B58" s="59"/>
      <c r="C58" s="59"/>
      <c r="D58" s="59"/>
      <c r="E58" s="59"/>
      <c r="F58" s="59"/>
      <c r="G58" s="60"/>
    </row>
    <row r="59" spans="1:7" ht="25.5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9" t="s">
        <v>5</v>
      </c>
      <c r="G59" s="4" t="s">
        <v>6</v>
      </c>
    </row>
    <row r="60" spans="1:7">
      <c r="A60" s="14" t="s">
        <v>52</v>
      </c>
      <c r="B60" s="14" t="s">
        <v>249</v>
      </c>
      <c r="C60" s="14">
        <v>328</v>
      </c>
      <c r="D60" s="15">
        <v>42853</v>
      </c>
      <c r="E60" s="14">
        <v>20</v>
      </c>
      <c r="F60" s="16">
        <v>41536.959999999999</v>
      </c>
      <c r="G60" s="17" t="s">
        <v>63</v>
      </c>
    </row>
    <row r="61" spans="1:7">
      <c r="A61" s="14"/>
      <c r="B61" s="14"/>
      <c r="C61" s="14"/>
      <c r="D61" s="14"/>
      <c r="E61" s="14"/>
      <c r="F61" s="16"/>
      <c r="G61" s="17"/>
    </row>
    <row r="62" spans="1:7">
      <c r="B62" s="2" t="s">
        <v>233</v>
      </c>
    </row>
    <row r="63" spans="1:7" s="7" customFormat="1" ht="15.75">
      <c r="A63" s="58" t="s">
        <v>199</v>
      </c>
      <c r="B63" s="59"/>
      <c r="C63" s="59"/>
      <c r="D63" s="59"/>
      <c r="E63" s="59"/>
      <c r="F63" s="59"/>
      <c r="G63" s="60"/>
    </row>
    <row r="64" spans="1:7" ht="25.5">
      <c r="A64" s="3" t="s">
        <v>0</v>
      </c>
      <c r="B64" s="3" t="s">
        <v>1</v>
      </c>
      <c r="C64" s="3" t="s">
        <v>2</v>
      </c>
      <c r="D64" s="3" t="s">
        <v>3</v>
      </c>
      <c r="E64" s="3" t="s">
        <v>4</v>
      </c>
      <c r="F64" s="9" t="s">
        <v>5</v>
      </c>
      <c r="G64" s="4" t="s">
        <v>6</v>
      </c>
    </row>
    <row r="65" spans="1:7">
      <c r="A65" s="14"/>
      <c r="B65" s="14"/>
      <c r="C65" s="14"/>
      <c r="D65" s="15"/>
      <c r="E65" s="14"/>
      <c r="F65" s="16"/>
      <c r="G65" s="17"/>
    </row>
    <row r="66" spans="1:7">
      <c r="A66" s="14"/>
      <c r="B66" s="14"/>
      <c r="C66" s="14"/>
      <c r="D66" s="14"/>
      <c r="E66" s="14"/>
      <c r="F66" s="16"/>
      <c r="G66" s="17"/>
    </row>
    <row r="68" spans="1:7" s="7" customFormat="1" ht="15.75">
      <c r="A68" s="58" t="s">
        <v>203</v>
      </c>
      <c r="B68" s="59"/>
      <c r="C68" s="59"/>
      <c r="D68" s="59"/>
      <c r="E68" s="59"/>
      <c r="F68" s="59"/>
      <c r="G68" s="60"/>
    </row>
    <row r="69" spans="1:7" ht="25.5">
      <c r="A69" s="3" t="s">
        <v>0</v>
      </c>
      <c r="B69" s="3" t="s">
        <v>1</v>
      </c>
      <c r="C69" s="3" t="s">
        <v>2</v>
      </c>
      <c r="D69" s="3" t="s">
        <v>3</v>
      </c>
      <c r="E69" s="3" t="s">
        <v>4</v>
      </c>
      <c r="F69" s="9" t="s">
        <v>5</v>
      </c>
      <c r="G69" s="4" t="s">
        <v>6</v>
      </c>
    </row>
    <row r="70" spans="1:7" s="24" customFormat="1">
      <c r="A70" s="14" t="s">
        <v>295</v>
      </c>
      <c r="B70" s="14" t="s">
        <v>296</v>
      </c>
      <c r="C70" s="14">
        <v>364</v>
      </c>
      <c r="D70" s="15">
        <v>42859</v>
      </c>
      <c r="E70" s="14">
        <v>972</v>
      </c>
      <c r="F70" s="16">
        <v>11137.95</v>
      </c>
      <c r="G70" s="17" t="s">
        <v>63</v>
      </c>
    </row>
    <row r="71" spans="1:7" s="24" customFormat="1">
      <c r="A71" s="14" t="s">
        <v>253</v>
      </c>
      <c r="B71" s="14" t="s">
        <v>254</v>
      </c>
      <c r="C71" s="14">
        <v>454</v>
      </c>
      <c r="D71" s="15">
        <v>42884</v>
      </c>
      <c r="E71" s="14">
        <v>2302</v>
      </c>
      <c r="F71" s="16">
        <v>13477</v>
      </c>
      <c r="G71" s="17" t="s">
        <v>63</v>
      </c>
    </row>
    <row r="72" spans="1:7">
      <c r="A72" s="14"/>
      <c r="B72" s="14"/>
      <c r="C72" s="14"/>
      <c r="D72" s="14"/>
      <c r="E72" s="14"/>
      <c r="F72" s="16"/>
      <c r="G72" s="17"/>
    </row>
    <row r="74" spans="1:7" s="7" customFormat="1" ht="15.75">
      <c r="A74" s="58" t="s">
        <v>200</v>
      </c>
      <c r="B74" s="59"/>
      <c r="C74" s="59"/>
      <c r="D74" s="59"/>
      <c r="E74" s="59"/>
      <c r="F74" s="59"/>
      <c r="G74" s="60"/>
    </row>
    <row r="75" spans="1:7" ht="25.5">
      <c r="A75" s="3" t="s">
        <v>0</v>
      </c>
      <c r="B75" s="3" t="s">
        <v>1</v>
      </c>
      <c r="C75" s="3" t="s">
        <v>2</v>
      </c>
      <c r="D75" s="3" t="s">
        <v>3</v>
      </c>
      <c r="E75" s="3" t="s">
        <v>4</v>
      </c>
      <c r="F75" s="9" t="s">
        <v>5</v>
      </c>
      <c r="G75" s="4" t="s">
        <v>6</v>
      </c>
    </row>
    <row r="76" spans="1:7">
      <c r="A76" s="14" t="s">
        <v>252</v>
      </c>
      <c r="B76" s="14" t="s">
        <v>248</v>
      </c>
      <c r="C76" s="14">
        <v>206</v>
      </c>
      <c r="D76" s="15">
        <v>42815</v>
      </c>
      <c r="E76" s="14">
        <v>3362</v>
      </c>
      <c r="F76" s="16">
        <v>2375</v>
      </c>
      <c r="G76" s="17" t="s">
        <v>63</v>
      </c>
    </row>
    <row r="77" spans="1:7">
      <c r="A77" s="14" t="s">
        <v>131</v>
      </c>
      <c r="B77" s="14" t="s">
        <v>132</v>
      </c>
      <c r="C77" s="14">
        <v>302</v>
      </c>
      <c r="D77" s="15">
        <v>42842</v>
      </c>
      <c r="E77" s="14">
        <v>3928</v>
      </c>
      <c r="F77" s="16">
        <v>3160</v>
      </c>
      <c r="G77" s="17" t="s">
        <v>63</v>
      </c>
    </row>
    <row r="78" spans="1:7">
      <c r="A78" s="14" t="s">
        <v>274</v>
      </c>
      <c r="B78" s="14" t="s">
        <v>275</v>
      </c>
      <c r="C78" s="14">
        <v>313</v>
      </c>
      <c r="D78" s="15">
        <v>42845</v>
      </c>
      <c r="E78" s="14">
        <v>1826</v>
      </c>
      <c r="F78" s="16">
        <v>75</v>
      </c>
      <c r="G78" s="17" t="s">
        <v>63</v>
      </c>
    </row>
    <row r="79" spans="1:7">
      <c r="A79" s="14" t="s">
        <v>131</v>
      </c>
      <c r="B79" s="14" t="s">
        <v>132</v>
      </c>
      <c r="C79" s="14">
        <v>372</v>
      </c>
      <c r="D79" s="15">
        <v>42845</v>
      </c>
      <c r="E79" s="14">
        <v>3931</v>
      </c>
      <c r="F79" s="16">
        <v>1658.95</v>
      </c>
      <c r="G79" s="17" t="s">
        <v>63</v>
      </c>
    </row>
    <row r="80" spans="1:7">
      <c r="A80" s="14" t="s">
        <v>262</v>
      </c>
      <c r="B80" s="14" t="s">
        <v>261</v>
      </c>
      <c r="C80" s="14">
        <v>360</v>
      </c>
      <c r="D80" s="15">
        <v>42858</v>
      </c>
      <c r="E80" s="14">
        <v>106</v>
      </c>
      <c r="F80" s="16">
        <v>6512</v>
      </c>
      <c r="G80" s="17" t="s">
        <v>63</v>
      </c>
    </row>
    <row r="81" spans="1:7">
      <c r="A81" s="14" t="s">
        <v>239</v>
      </c>
      <c r="B81" s="14" t="s">
        <v>241</v>
      </c>
      <c r="C81" s="14">
        <v>400</v>
      </c>
      <c r="D81" s="15">
        <v>42858</v>
      </c>
      <c r="E81" s="14">
        <v>5410</v>
      </c>
      <c r="F81" s="16">
        <v>226</v>
      </c>
      <c r="G81" s="17" t="s">
        <v>63</v>
      </c>
    </row>
    <row r="82" spans="1:7">
      <c r="A82" s="14" t="s">
        <v>268</v>
      </c>
      <c r="B82" s="14" t="s">
        <v>269</v>
      </c>
      <c r="C82" s="14">
        <v>395</v>
      </c>
      <c r="D82" s="15">
        <v>42865</v>
      </c>
      <c r="E82" s="14">
        <v>1473</v>
      </c>
      <c r="F82" s="16">
        <v>430.58</v>
      </c>
      <c r="G82" s="17" t="s">
        <v>63</v>
      </c>
    </row>
    <row r="83" spans="1:7">
      <c r="A83" s="14" t="s">
        <v>276</v>
      </c>
      <c r="B83" s="14" t="s">
        <v>277</v>
      </c>
      <c r="C83" s="14">
        <v>393</v>
      </c>
      <c r="D83" s="15">
        <v>42866</v>
      </c>
      <c r="E83" s="14">
        <v>2402</v>
      </c>
      <c r="F83" s="16">
        <v>3971.86</v>
      </c>
      <c r="G83" s="17" t="s">
        <v>63</v>
      </c>
    </row>
    <row r="84" spans="1:7">
      <c r="A84" s="14" t="s">
        <v>267</v>
      </c>
      <c r="B84" s="14" t="s">
        <v>157</v>
      </c>
      <c r="C84" s="14">
        <v>394</v>
      </c>
      <c r="D84" s="15">
        <v>42866</v>
      </c>
      <c r="E84" s="14">
        <v>16839</v>
      </c>
      <c r="F84" s="16">
        <v>94.5</v>
      </c>
      <c r="G84" s="17" t="s">
        <v>63</v>
      </c>
    </row>
    <row r="85" spans="1:7">
      <c r="A85" s="14" t="s">
        <v>281</v>
      </c>
      <c r="B85" s="14" t="s">
        <v>282</v>
      </c>
      <c r="C85" s="14">
        <v>396</v>
      </c>
      <c r="D85" s="15">
        <v>42866</v>
      </c>
      <c r="E85" s="14">
        <v>41612</v>
      </c>
      <c r="F85" s="16">
        <v>120</v>
      </c>
      <c r="G85" s="17" t="s">
        <v>63</v>
      </c>
    </row>
    <row r="86" spans="1:7">
      <c r="A86" s="14" t="s">
        <v>91</v>
      </c>
      <c r="B86" s="14" t="s">
        <v>23</v>
      </c>
      <c r="C86" s="14">
        <v>401</v>
      </c>
      <c r="D86" s="15">
        <v>42866</v>
      </c>
      <c r="E86" s="14">
        <v>1638</v>
      </c>
      <c r="F86" s="16">
        <v>807.8</v>
      </c>
      <c r="G86" s="17" t="s">
        <v>63</v>
      </c>
    </row>
    <row r="87" spans="1:7">
      <c r="A87" s="14" t="s">
        <v>278</v>
      </c>
      <c r="B87" s="14" t="s">
        <v>279</v>
      </c>
      <c r="C87" s="14">
        <v>402</v>
      </c>
      <c r="D87" s="15">
        <v>42866</v>
      </c>
      <c r="E87" s="14">
        <v>2369</v>
      </c>
      <c r="F87" s="16">
        <v>1250</v>
      </c>
      <c r="G87" s="17" t="s">
        <v>63</v>
      </c>
    </row>
    <row r="88" spans="1:7">
      <c r="A88" s="14" t="s">
        <v>263</v>
      </c>
      <c r="B88" s="14" t="s">
        <v>264</v>
      </c>
      <c r="C88" s="14">
        <v>403</v>
      </c>
      <c r="D88" s="15">
        <v>42866</v>
      </c>
      <c r="E88" s="14">
        <v>4063</v>
      </c>
      <c r="F88" s="16">
        <v>1438.58</v>
      </c>
      <c r="G88" s="17" t="s">
        <v>63</v>
      </c>
    </row>
    <row r="89" spans="1:7">
      <c r="A89" s="14" t="s">
        <v>263</v>
      </c>
      <c r="B89" s="14" t="s">
        <v>264</v>
      </c>
      <c r="C89" s="14">
        <v>404</v>
      </c>
      <c r="D89" s="15">
        <v>42866</v>
      </c>
      <c r="E89" s="14">
        <v>4064</v>
      </c>
      <c r="F89" s="16">
        <v>777.64</v>
      </c>
      <c r="G89" s="17" t="s">
        <v>63</v>
      </c>
    </row>
    <row r="90" spans="1:7">
      <c r="A90" s="14" t="s">
        <v>146</v>
      </c>
      <c r="B90" s="14" t="s">
        <v>165</v>
      </c>
      <c r="C90" s="14">
        <v>405</v>
      </c>
      <c r="D90" s="15">
        <v>42866</v>
      </c>
      <c r="E90" s="14">
        <v>9897</v>
      </c>
      <c r="F90" s="16">
        <v>719.96</v>
      </c>
      <c r="G90" s="17" t="s">
        <v>63</v>
      </c>
    </row>
    <row r="91" spans="1:7">
      <c r="A91" s="14" t="s">
        <v>265</v>
      </c>
      <c r="B91" s="14" t="s">
        <v>266</v>
      </c>
      <c r="C91" s="14">
        <v>406</v>
      </c>
      <c r="D91" s="15">
        <v>42866</v>
      </c>
      <c r="E91" s="14">
        <v>1085</v>
      </c>
      <c r="F91" s="16">
        <v>210</v>
      </c>
      <c r="G91" s="17" t="s">
        <v>63</v>
      </c>
    </row>
    <row r="92" spans="1:7">
      <c r="A92" s="14" t="s">
        <v>158</v>
      </c>
      <c r="B92" s="14" t="s">
        <v>159</v>
      </c>
      <c r="C92" s="14">
        <v>398</v>
      </c>
      <c r="D92" s="15">
        <v>42867</v>
      </c>
      <c r="E92" s="14">
        <v>7042</v>
      </c>
      <c r="F92" s="16">
        <v>386.5</v>
      </c>
      <c r="G92" s="17" t="s">
        <v>63</v>
      </c>
    </row>
    <row r="93" spans="1:7">
      <c r="A93" s="14" t="s">
        <v>255</v>
      </c>
      <c r="B93" s="14" t="s">
        <v>257</v>
      </c>
      <c r="C93" s="14">
        <v>409</v>
      </c>
      <c r="D93" s="15">
        <v>42867</v>
      </c>
      <c r="E93" s="14">
        <v>7589</v>
      </c>
      <c r="F93" s="16">
        <v>1200</v>
      </c>
      <c r="G93" s="17" t="s">
        <v>63</v>
      </c>
    </row>
    <row r="94" spans="1:7">
      <c r="A94" s="14" t="s">
        <v>24</v>
      </c>
      <c r="B94" s="14" t="s">
        <v>25</v>
      </c>
      <c r="C94" s="14">
        <v>390</v>
      </c>
      <c r="D94" s="15">
        <v>42871</v>
      </c>
      <c r="E94" s="14">
        <v>9853</v>
      </c>
      <c r="F94" s="16">
        <v>2772.53</v>
      </c>
      <c r="G94" s="17" t="s">
        <v>63</v>
      </c>
    </row>
    <row r="95" spans="1:7">
      <c r="A95" s="14" t="s">
        <v>271</v>
      </c>
      <c r="B95" s="14" t="s">
        <v>272</v>
      </c>
      <c r="C95" s="14">
        <v>407</v>
      </c>
      <c r="D95" s="15">
        <v>42873</v>
      </c>
      <c r="E95" s="14">
        <v>360</v>
      </c>
      <c r="F95" s="16">
        <v>48.07</v>
      </c>
      <c r="G95" s="17" t="s">
        <v>63</v>
      </c>
    </row>
    <row r="96" spans="1:7">
      <c r="A96" s="14" t="s">
        <v>141</v>
      </c>
      <c r="B96" s="14" t="s">
        <v>142</v>
      </c>
      <c r="C96" s="14">
        <v>410</v>
      </c>
      <c r="D96" s="15">
        <v>42873</v>
      </c>
      <c r="E96" s="14">
        <v>2095</v>
      </c>
      <c r="F96" s="16">
        <v>99.4</v>
      </c>
      <c r="G96" s="17" t="s">
        <v>63</v>
      </c>
    </row>
    <row r="97" spans="1:7">
      <c r="A97" s="14" t="s">
        <v>141</v>
      </c>
      <c r="B97" s="14" t="s">
        <v>142</v>
      </c>
      <c r="C97" s="14">
        <v>411</v>
      </c>
      <c r="D97" s="15">
        <v>42873</v>
      </c>
      <c r="E97" s="14">
        <v>2094</v>
      </c>
      <c r="F97" s="16">
        <v>554.6</v>
      </c>
      <c r="G97" s="17" t="s">
        <v>63</v>
      </c>
    </row>
    <row r="98" spans="1:7">
      <c r="A98" s="14" t="s">
        <v>283</v>
      </c>
      <c r="B98" s="14" t="s">
        <v>273</v>
      </c>
      <c r="C98" s="14">
        <v>412</v>
      </c>
      <c r="D98" s="15">
        <v>42873</v>
      </c>
      <c r="E98" s="14">
        <v>630</v>
      </c>
      <c r="F98" s="16">
        <v>461</v>
      </c>
      <c r="G98" s="17" t="s">
        <v>63</v>
      </c>
    </row>
    <row r="99" spans="1:7">
      <c r="A99" s="14" t="s">
        <v>270</v>
      </c>
      <c r="B99" s="14" t="s">
        <v>130</v>
      </c>
      <c r="C99" s="14">
        <v>429</v>
      </c>
      <c r="D99" s="15">
        <v>42877</v>
      </c>
      <c r="E99" s="14">
        <v>6456</v>
      </c>
      <c r="F99" s="16">
        <v>3357.27</v>
      </c>
      <c r="G99" s="17" t="s">
        <v>63</v>
      </c>
    </row>
    <row r="100" spans="1:7">
      <c r="A100" s="14" t="s">
        <v>270</v>
      </c>
      <c r="B100" s="14" t="s">
        <v>130</v>
      </c>
      <c r="C100" s="14">
        <v>429</v>
      </c>
      <c r="D100" s="15">
        <v>42877</v>
      </c>
      <c r="E100" s="14">
        <v>6458</v>
      </c>
      <c r="F100" s="16">
        <v>524</v>
      </c>
      <c r="G100" s="17" t="s">
        <v>63</v>
      </c>
    </row>
    <row r="101" spans="1:7">
      <c r="A101" s="14" t="s">
        <v>24</v>
      </c>
      <c r="B101" s="14" t="s">
        <v>25</v>
      </c>
      <c r="C101" s="14">
        <v>442</v>
      </c>
      <c r="D101" s="15">
        <v>42879</v>
      </c>
      <c r="E101" s="14">
        <v>10062</v>
      </c>
      <c r="F101" s="16">
        <v>636.9</v>
      </c>
      <c r="G101" s="17" t="s">
        <v>63</v>
      </c>
    </row>
    <row r="102" spans="1:7">
      <c r="A102" s="14" t="s">
        <v>256</v>
      </c>
      <c r="B102" s="14" t="s">
        <v>258</v>
      </c>
      <c r="C102" s="14">
        <v>439</v>
      </c>
      <c r="D102" s="15">
        <v>42880</v>
      </c>
      <c r="E102" s="14">
        <v>2271</v>
      </c>
      <c r="F102" s="16">
        <v>117</v>
      </c>
      <c r="G102" s="17" t="s">
        <v>63</v>
      </c>
    </row>
    <row r="103" spans="1:7">
      <c r="A103" s="14" t="s">
        <v>84</v>
      </c>
      <c r="B103" s="14" t="s">
        <v>85</v>
      </c>
      <c r="C103" s="14">
        <v>440</v>
      </c>
      <c r="D103" s="15">
        <v>42880</v>
      </c>
      <c r="E103" s="14">
        <v>1733</v>
      </c>
      <c r="F103" s="16">
        <v>5161.6000000000004</v>
      </c>
      <c r="G103" s="17" t="s">
        <v>63</v>
      </c>
    </row>
    <row r="104" spans="1:7">
      <c r="A104" s="14" t="s">
        <v>91</v>
      </c>
      <c r="B104" s="14" t="s">
        <v>23</v>
      </c>
      <c r="C104" s="14">
        <v>445</v>
      </c>
      <c r="D104" s="15">
        <v>42880</v>
      </c>
      <c r="E104" s="14">
        <v>1615</v>
      </c>
      <c r="F104" s="16">
        <v>3992.5</v>
      </c>
      <c r="G104" s="17" t="s">
        <v>63</v>
      </c>
    </row>
    <row r="105" spans="1:7">
      <c r="A105" s="14" t="s">
        <v>259</v>
      </c>
      <c r="B105" s="14" t="s">
        <v>260</v>
      </c>
      <c r="C105" s="14">
        <v>451</v>
      </c>
      <c r="D105" s="15">
        <v>42884</v>
      </c>
      <c r="E105" s="14">
        <v>1697</v>
      </c>
      <c r="F105" s="16">
        <v>496</v>
      </c>
      <c r="G105" s="17" t="s">
        <v>63</v>
      </c>
    </row>
    <row r="106" spans="1:7">
      <c r="A106" s="14" t="s">
        <v>80</v>
      </c>
      <c r="B106" s="14" t="s">
        <v>81</v>
      </c>
      <c r="C106" s="14">
        <v>474</v>
      </c>
      <c r="D106" s="15">
        <v>42893</v>
      </c>
      <c r="E106" s="14">
        <v>7889</v>
      </c>
      <c r="F106" s="16">
        <v>251.2</v>
      </c>
      <c r="G106" s="17" t="s">
        <v>63</v>
      </c>
    </row>
    <row r="107" spans="1:7">
      <c r="A107" s="14"/>
      <c r="B107" s="14"/>
      <c r="C107" s="14"/>
      <c r="D107" s="15"/>
      <c r="E107" s="14"/>
      <c r="F107" s="16"/>
      <c r="G107" s="17"/>
    </row>
    <row r="108" spans="1:7">
      <c r="A108" s="11"/>
      <c r="B108" s="11"/>
      <c r="C108" s="11"/>
      <c r="D108" s="11"/>
      <c r="E108" s="11"/>
      <c r="F108" s="12"/>
      <c r="G108" s="13"/>
    </row>
    <row r="109" spans="1:7" s="7" customFormat="1" ht="15.75">
      <c r="A109" s="58" t="s">
        <v>201</v>
      </c>
      <c r="B109" s="59"/>
      <c r="C109" s="59"/>
      <c r="D109" s="59"/>
      <c r="E109" s="59"/>
      <c r="F109" s="59"/>
      <c r="G109" s="60"/>
    </row>
    <row r="110" spans="1:7" ht="25.5">
      <c r="A110" s="3" t="s">
        <v>0</v>
      </c>
      <c r="B110" s="3" t="s">
        <v>1</v>
      </c>
      <c r="C110" s="3" t="s">
        <v>2</v>
      </c>
      <c r="D110" s="3" t="s">
        <v>3</v>
      </c>
      <c r="E110" s="3" t="s">
        <v>4</v>
      </c>
      <c r="F110" s="9" t="s">
        <v>5</v>
      </c>
      <c r="G110" s="4" t="s">
        <v>6</v>
      </c>
    </row>
    <row r="111" spans="1:7">
      <c r="A111" s="14"/>
      <c r="B111" s="14"/>
      <c r="C111" s="14"/>
      <c r="D111" s="14"/>
      <c r="E111" s="14"/>
      <c r="F111" s="16"/>
      <c r="G111" s="17"/>
    </row>
    <row r="112" spans="1:7">
      <c r="A112" s="14"/>
      <c r="B112" s="14"/>
      <c r="C112" s="14"/>
      <c r="D112" s="14"/>
      <c r="E112" s="14"/>
      <c r="F112" s="16"/>
      <c r="G112" s="17"/>
    </row>
    <row r="114" spans="1:7" ht="15.75">
      <c r="A114" s="58" t="s">
        <v>202</v>
      </c>
      <c r="B114" s="59"/>
      <c r="C114" s="59"/>
      <c r="D114" s="59"/>
      <c r="E114" s="59"/>
      <c r="F114" s="59"/>
      <c r="G114" s="60"/>
    </row>
    <row r="115" spans="1:7" ht="25.5">
      <c r="A115" s="3" t="s">
        <v>0</v>
      </c>
      <c r="B115" s="3" t="s">
        <v>1</v>
      </c>
      <c r="C115" s="3" t="s">
        <v>2</v>
      </c>
      <c r="D115" s="3" t="s">
        <v>3</v>
      </c>
      <c r="E115" s="3" t="s">
        <v>4</v>
      </c>
      <c r="F115" s="9" t="s">
        <v>5</v>
      </c>
      <c r="G115" s="4" t="s">
        <v>6</v>
      </c>
    </row>
    <row r="116" spans="1:7">
      <c r="A116" s="14" t="s">
        <v>24</v>
      </c>
      <c r="B116" s="14" t="s">
        <v>25</v>
      </c>
      <c r="C116" s="14">
        <v>441</v>
      </c>
      <c r="D116" s="15">
        <v>42879</v>
      </c>
      <c r="E116" s="14">
        <v>10134</v>
      </c>
      <c r="F116" s="16">
        <v>264.06</v>
      </c>
      <c r="G116" s="17" t="s">
        <v>63</v>
      </c>
    </row>
    <row r="117" spans="1:7">
      <c r="A117" s="14" t="s">
        <v>24</v>
      </c>
      <c r="B117" s="14" t="s">
        <v>25</v>
      </c>
      <c r="C117" s="14">
        <v>442</v>
      </c>
      <c r="D117" s="15">
        <v>42879</v>
      </c>
      <c r="E117" s="14">
        <v>10137</v>
      </c>
      <c r="F117" s="16">
        <v>37.72</v>
      </c>
      <c r="G117" s="17" t="s">
        <v>63</v>
      </c>
    </row>
    <row r="118" spans="1:7">
      <c r="A118" s="14" t="s">
        <v>24</v>
      </c>
      <c r="B118" s="14" t="s">
        <v>25</v>
      </c>
      <c r="C118" s="14">
        <v>442</v>
      </c>
      <c r="D118" s="15">
        <v>42879</v>
      </c>
      <c r="E118" s="14">
        <v>8393</v>
      </c>
      <c r="F118" s="16">
        <v>797.03</v>
      </c>
      <c r="G118" s="17" t="s">
        <v>63</v>
      </c>
    </row>
    <row r="119" spans="1:7">
      <c r="A119" s="14" t="s">
        <v>80</v>
      </c>
      <c r="B119" s="14" t="s">
        <v>81</v>
      </c>
      <c r="C119" s="14">
        <v>443</v>
      </c>
      <c r="D119" s="15">
        <v>42879</v>
      </c>
      <c r="E119" s="14">
        <v>7830</v>
      </c>
      <c r="F119" s="16">
        <v>9027.1</v>
      </c>
      <c r="G119" s="17" t="s">
        <v>63</v>
      </c>
    </row>
    <row r="120" spans="1:7">
      <c r="A120" s="14" t="s">
        <v>251</v>
      </c>
      <c r="B120" s="14" t="s">
        <v>217</v>
      </c>
      <c r="C120" s="14">
        <v>444</v>
      </c>
      <c r="D120" s="15">
        <v>42879</v>
      </c>
      <c r="E120" s="14">
        <v>2438</v>
      </c>
      <c r="F120" s="16">
        <v>661.83</v>
      </c>
      <c r="G120" s="17" t="s">
        <v>63</v>
      </c>
    </row>
    <row r="121" spans="1:7">
      <c r="A121" s="14" t="s">
        <v>91</v>
      </c>
      <c r="B121" s="14" t="s">
        <v>23</v>
      </c>
      <c r="C121" s="14">
        <v>481</v>
      </c>
      <c r="D121" s="15">
        <v>42885</v>
      </c>
      <c r="E121" s="14">
        <v>1735</v>
      </c>
      <c r="F121" s="16">
        <v>79.7</v>
      </c>
      <c r="G121" s="17" t="s">
        <v>63</v>
      </c>
    </row>
    <row r="122" spans="1:7">
      <c r="A122" s="14" t="s">
        <v>91</v>
      </c>
      <c r="B122" s="14" t="s">
        <v>23</v>
      </c>
      <c r="C122" s="14">
        <v>482</v>
      </c>
      <c r="D122" s="15">
        <v>42885</v>
      </c>
      <c r="E122" s="14">
        <v>1733</v>
      </c>
      <c r="F122" s="16">
        <v>37.1</v>
      </c>
      <c r="G122" s="17" t="s">
        <v>63</v>
      </c>
    </row>
    <row r="123" spans="1:7">
      <c r="A123" s="14" t="s">
        <v>293</v>
      </c>
      <c r="B123" s="14" t="s">
        <v>87</v>
      </c>
      <c r="C123" s="14">
        <v>483</v>
      </c>
      <c r="D123" s="15">
        <v>42885</v>
      </c>
      <c r="E123" s="14">
        <v>6895</v>
      </c>
      <c r="F123" s="16">
        <v>242.61</v>
      </c>
      <c r="G123" s="17" t="s">
        <v>63</v>
      </c>
    </row>
    <row r="124" spans="1:7">
      <c r="A124" s="14" t="s">
        <v>24</v>
      </c>
      <c r="B124" s="14" t="s">
        <v>25</v>
      </c>
      <c r="C124" s="14">
        <v>476</v>
      </c>
      <c r="D124" s="15">
        <v>42886</v>
      </c>
      <c r="E124" s="14">
        <v>10027</v>
      </c>
      <c r="F124" s="16">
        <v>2453.69</v>
      </c>
      <c r="G124" s="17" t="s">
        <v>63</v>
      </c>
    </row>
    <row r="125" spans="1:7">
      <c r="A125" s="14" t="s">
        <v>28</v>
      </c>
      <c r="B125" s="14" t="s">
        <v>29</v>
      </c>
      <c r="C125" s="14">
        <v>473</v>
      </c>
      <c r="D125" s="15">
        <v>42887</v>
      </c>
      <c r="E125" s="14">
        <v>4585</v>
      </c>
      <c r="F125" s="16">
        <v>628.04</v>
      </c>
      <c r="G125" s="17" t="s">
        <v>63</v>
      </c>
    </row>
    <row r="126" spans="1:7">
      <c r="A126" s="14" t="s">
        <v>28</v>
      </c>
      <c r="B126" s="14" t="s">
        <v>29</v>
      </c>
      <c r="C126" s="14">
        <v>473</v>
      </c>
      <c r="D126" s="15">
        <v>42887</v>
      </c>
      <c r="E126" s="14">
        <v>4738</v>
      </c>
      <c r="F126" s="16">
        <v>825</v>
      </c>
      <c r="G126" s="17" t="s">
        <v>63</v>
      </c>
    </row>
    <row r="127" spans="1:7">
      <c r="A127" s="14" t="s">
        <v>28</v>
      </c>
      <c r="B127" s="14" t="s">
        <v>29</v>
      </c>
      <c r="C127" s="14">
        <v>473</v>
      </c>
      <c r="D127" s="15">
        <v>42887</v>
      </c>
      <c r="E127" s="14">
        <v>4739</v>
      </c>
      <c r="F127" s="16">
        <v>172</v>
      </c>
      <c r="G127" s="17" t="s">
        <v>63</v>
      </c>
    </row>
    <row r="128" spans="1:7">
      <c r="A128" s="14" t="s">
        <v>28</v>
      </c>
      <c r="B128" s="14" t="s">
        <v>29</v>
      </c>
      <c r="C128" s="14">
        <v>473</v>
      </c>
      <c r="D128" s="15">
        <v>42887</v>
      </c>
      <c r="E128" s="14">
        <v>4740</v>
      </c>
      <c r="F128" s="16">
        <v>595.16</v>
      </c>
      <c r="G128" s="17" t="s">
        <v>63</v>
      </c>
    </row>
    <row r="129" spans="1:7">
      <c r="A129" s="14" t="s">
        <v>24</v>
      </c>
      <c r="B129" s="14" t="s">
        <v>25</v>
      </c>
      <c r="C129" s="14">
        <v>479</v>
      </c>
      <c r="D129" s="15">
        <v>42888</v>
      </c>
      <c r="E129" s="14">
        <v>10312</v>
      </c>
      <c r="F129" s="16">
        <v>300</v>
      </c>
      <c r="G129" s="17" t="s">
        <v>63</v>
      </c>
    </row>
    <row r="130" spans="1:7">
      <c r="A130" s="14" t="s">
        <v>80</v>
      </c>
      <c r="B130" s="14" t="s">
        <v>81</v>
      </c>
      <c r="C130" s="14">
        <v>474</v>
      </c>
      <c r="D130" s="15">
        <v>42893</v>
      </c>
      <c r="E130" s="14">
        <v>7900</v>
      </c>
      <c r="F130" s="16">
        <v>644</v>
      </c>
      <c r="G130" s="17" t="s">
        <v>63</v>
      </c>
    </row>
    <row r="131" spans="1:7">
      <c r="A131" s="14" t="s">
        <v>24</v>
      </c>
      <c r="B131" s="14" t="s">
        <v>25</v>
      </c>
      <c r="C131" s="14">
        <v>479</v>
      </c>
      <c r="D131" s="15">
        <v>42893</v>
      </c>
      <c r="E131" s="14">
        <v>10417</v>
      </c>
      <c r="F131" s="16">
        <v>1776</v>
      </c>
      <c r="G131" s="17" t="s">
        <v>63</v>
      </c>
    </row>
    <row r="132" spans="1:7">
      <c r="A132" s="14" t="s">
        <v>24</v>
      </c>
      <c r="B132" s="14" t="s">
        <v>25</v>
      </c>
      <c r="C132" s="14">
        <v>479</v>
      </c>
      <c r="D132" s="15">
        <v>42894</v>
      </c>
      <c r="E132" s="14">
        <v>10585</v>
      </c>
      <c r="F132" s="16">
        <v>492.4</v>
      </c>
      <c r="G132" s="17" t="s">
        <v>63</v>
      </c>
    </row>
    <row r="133" spans="1:7">
      <c r="A133" s="14" t="s">
        <v>293</v>
      </c>
      <c r="B133" s="14" t="s">
        <v>87</v>
      </c>
      <c r="C133" s="14">
        <v>483</v>
      </c>
      <c r="D133" s="15">
        <v>42894</v>
      </c>
      <c r="E133" s="14">
        <v>6950</v>
      </c>
      <c r="F133" s="16">
        <v>1355.08</v>
      </c>
      <c r="G133" s="17" t="s">
        <v>63</v>
      </c>
    </row>
    <row r="134" spans="1:7">
      <c r="A134" s="14" t="s">
        <v>24</v>
      </c>
      <c r="B134" s="14" t="s">
        <v>25</v>
      </c>
      <c r="C134" s="14">
        <v>479</v>
      </c>
      <c r="D134" s="15">
        <v>42895</v>
      </c>
      <c r="E134" s="14">
        <v>10589</v>
      </c>
      <c r="F134" s="16">
        <v>210</v>
      </c>
      <c r="G134" s="17" t="s">
        <v>63</v>
      </c>
    </row>
    <row r="135" spans="1:7">
      <c r="A135" s="14"/>
      <c r="B135" s="14"/>
      <c r="C135" s="14"/>
      <c r="D135" s="15" t="s">
        <v>294</v>
      </c>
      <c r="E135" s="14"/>
      <c r="F135" s="16"/>
      <c r="G135" s="17"/>
    </row>
    <row r="136" spans="1:7">
      <c r="A136" s="11"/>
      <c r="B136" s="11"/>
      <c r="C136" s="11"/>
      <c r="D136" s="11"/>
      <c r="E136" s="11"/>
      <c r="F136" s="12"/>
      <c r="G136" s="13"/>
    </row>
    <row r="137" spans="1:7" ht="15.75">
      <c r="A137" s="58" t="s">
        <v>205</v>
      </c>
      <c r="B137" s="59"/>
      <c r="C137" s="59"/>
      <c r="D137" s="59"/>
      <c r="E137" s="59"/>
      <c r="F137" s="59"/>
      <c r="G137" s="60"/>
    </row>
    <row r="138" spans="1:7" ht="25.5">
      <c r="A138" s="3" t="s">
        <v>0</v>
      </c>
      <c r="B138" s="3" t="s">
        <v>1</v>
      </c>
      <c r="C138" s="3" t="s">
        <v>2</v>
      </c>
      <c r="D138" s="3" t="s">
        <v>3</v>
      </c>
      <c r="E138" s="3" t="s">
        <v>4</v>
      </c>
      <c r="F138" s="9" t="s">
        <v>5</v>
      </c>
      <c r="G138" s="4" t="s">
        <v>6</v>
      </c>
    </row>
    <row r="139" spans="1:7">
      <c r="A139" s="14" t="s">
        <v>233</v>
      </c>
      <c r="B139" s="14"/>
      <c r="C139" s="14"/>
      <c r="D139" s="14"/>
      <c r="E139" s="14"/>
      <c r="F139" s="14"/>
      <c r="G139" s="14"/>
    </row>
    <row r="140" spans="1:7">
      <c r="A140" s="14"/>
      <c r="B140" s="14"/>
      <c r="C140" s="14"/>
      <c r="D140" s="14"/>
      <c r="E140" s="14"/>
      <c r="F140" s="16"/>
      <c r="G140" s="17"/>
    </row>
    <row r="142" spans="1:7" ht="15.75">
      <c r="A142" s="58" t="s">
        <v>204</v>
      </c>
      <c r="B142" s="59"/>
      <c r="C142" s="59"/>
      <c r="D142" s="59"/>
      <c r="E142" s="59"/>
      <c r="F142" s="59"/>
      <c r="G142" s="60"/>
    </row>
    <row r="143" spans="1:7" ht="25.5">
      <c r="A143" s="3" t="s">
        <v>0</v>
      </c>
      <c r="B143" s="3" t="s">
        <v>1</v>
      </c>
      <c r="C143" s="3" t="s">
        <v>2</v>
      </c>
      <c r="D143" s="3" t="s">
        <v>3</v>
      </c>
      <c r="E143" s="3" t="s">
        <v>4</v>
      </c>
      <c r="F143" s="9" t="s">
        <v>5</v>
      </c>
      <c r="G143" s="4" t="s">
        <v>6</v>
      </c>
    </row>
    <row r="144" spans="1:7">
      <c r="A144" s="14"/>
      <c r="B144" s="14"/>
      <c r="C144" s="14"/>
      <c r="D144" s="15"/>
      <c r="E144" s="14"/>
      <c r="F144" s="16"/>
      <c r="G144" s="17"/>
    </row>
    <row r="145" spans="1:7">
      <c r="A145" s="14"/>
      <c r="B145" s="14"/>
      <c r="C145" s="14"/>
      <c r="D145" s="15"/>
      <c r="E145" s="14"/>
      <c r="F145" s="16"/>
      <c r="G145" s="17"/>
    </row>
  </sheetData>
  <mergeCells count="14">
    <mergeCell ref="A53:G53"/>
    <mergeCell ref="A1:G1"/>
    <mergeCell ref="A3:G3"/>
    <mergeCell ref="A11:G11"/>
    <mergeCell ref="A41:G41"/>
    <mergeCell ref="A46:G46"/>
    <mergeCell ref="A137:G137"/>
    <mergeCell ref="A142:G142"/>
    <mergeCell ref="A58:G58"/>
    <mergeCell ref="A63:G63"/>
    <mergeCell ref="A68:G68"/>
    <mergeCell ref="A74:G74"/>
    <mergeCell ref="A109:G109"/>
    <mergeCell ref="A114:G11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0"/>
  <sheetViews>
    <sheetView workbookViewId="0">
      <selection activeCell="D54" sqref="D54"/>
    </sheetView>
  </sheetViews>
  <sheetFormatPr defaultRowHeight="15"/>
  <cols>
    <col min="1" max="1" width="28.42578125" style="2" bestFit="1" customWidth="1"/>
    <col min="2" max="2" width="16.5703125" style="2" customWidth="1"/>
    <col min="3" max="3" width="9.7109375" style="2" customWidth="1"/>
    <col min="4" max="4" width="16.28515625" style="2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317</v>
      </c>
      <c r="B1" s="56"/>
      <c r="C1" s="56"/>
      <c r="D1" s="56"/>
      <c r="E1" s="56"/>
      <c r="F1" s="56"/>
      <c r="G1" s="57"/>
    </row>
    <row r="3" spans="1:7" s="6" customFormat="1" ht="15.75">
      <c r="A3" s="58" t="s">
        <v>193</v>
      </c>
      <c r="B3" s="59"/>
      <c r="C3" s="59"/>
      <c r="D3" s="59"/>
      <c r="E3" s="59"/>
      <c r="F3" s="59"/>
      <c r="G3" s="60"/>
    </row>
    <row r="4" spans="1:7" s="1" customFormat="1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 t="s">
        <v>106</v>
      </c>
      <c r="B5" s="14" t="s">
        <v>107</v>
      </c>
      <c r="C5" s="14">
        <v>245</v>
      </c>
      <c r="D5" s="15">
        <v>42825</v>
      </c>
      <c r="E5" s="14">
        <v>7172</v>
      </c>
      <c r="F5" s="16">
        <v>26347.74</v>
      </c>
      <c r="G5" s="28" t="s">
        <v>63</v>
      </c>
    </row>
    <row r="6" spans="1:7">
      <c r="A6" s="14" t="s">
        <v>15</v>
      </c>
      <c r="B6" s="14" t="s">
        <v>16</v>
      </c>
      <c r="C6" s="14">
        <v>253</v>
      </c>
      <c r="D6" s="15">
        <v>42835</v>
      </c>
      <c r="E6" s="14">
        <v>7884</v>
      </c>
      <c r="F6" s="16">
        <v>11020.67</v>
      </c>
      <c r="G6" s="28" t="s">
        <v>63</v>
      </c>
    </row>
    <row r="7" spans="1:7">
      <c r="A7" s="14" t="s">
        <v>106</v>
      </c>
      <c r="B7" s="14" t="s">
        <v>107</v>
      </c>
      <c r="C7" s="14">
        <v>341</v>
      </c>
      <c r="D7" s="15">
        <v>42860</v>
      </c>
      <c r="E7" s="14">
        <v>7338</v>
      </c>
      <c r="F7" s="16">
        <v>39247.29</v>
      </c>
      <c r="G7" s="28" t="s">
        <v>63</v>
      </c>
    </row>
    <row r="8" spans="1:7">
      <c r="A8" s="14" t="s">
        <v>15</v>
      </c>
      <c r="B8" s="14" t="s">
        <v>16</v>
      </c>
      <c r="C8" s="14">
        <v>348</v>
      </c>
      <c r="D8" s="15">
        <v>42863</v>
      </c>
      <c r="E8" s="14">
        <v>8109</v>
      </c>
      <c r="F8" s="16">
        <v>10330.68</v>
      </c>
      <c r="G8" s="28" t="s">
        <v>63</v>
      </c>
    </row>
    <row r="9" spans="1:7">
      <c r="A9" s="14" t="s">
        <v>40</v>
      </c>
      <c r="B9" s="14" t="s">
        <v>41</v>
      </c>
      <c r="C9" s="14">
        <v>345</v>
      </c>
      <c r="D9" s="15">
        <v>42873</v>
      </c>
      <c r="E9" s="14">
        <v>68090</v>
      </c>
      <c r="F9" s="16">
        <v>10539.95</v>
      </c>
      <c r="G9" s="28" t="s">
        <v>63</v>
      </c>
    </row>
    <row r="10" spans="1:7">
      <c r="A10" s="14" t="s">
        <v>55</v>
      </c>
      <c r="B10" s="14" t="s">
        <v>56</v>
      </c>
      <c r="C10" s="14">
        <v>450</v>
      </c>
      <c r="D10" s="15">
        <v>42884</v>
      </c>
      <c r="E10" s="14">
        <v>2859885</v>
      </c>
      <c r="F10" s="16">
        <v>37293.75</v>
      </c>
      <c r="G10" s="28" t="s">
        <v>63</v>
      </c>
    </row>
    <row r="11" spans="1:7">
      <c r="A11" s="14" t="s">
        <v>106</v>
      </c>
      <c r="B11" s="14" t="s">
        <v>107</v>
      </c>
      <c r="C11" s="14">
        <v>457</v>
      </c>
      <c r="D11" s="15">
        <v>42885</v>
      </c>
      <c r="E11" s="14">
        <v>7525</v>
      </c>
      <c r="F11" s="16">
        <v>61446.32</v>
      </c>
      <c r="G11" s="28" t="s">
        <v>63</v>
      </c>
    </row>
    <row r="12" spans="1:7">
      <c r="A12" s="14" t="s">
        <v>57</v>
      </c>
      <c r="B12" s="14" t="s">
        <v>238</v>
      </c>
      <c r="C12" s="14">
        <v>456</v>
      </c>
      <c r="D12" s="15">
        <v>42887</v>
      </c>
      <c r="E12" s="14">
        <v>24184209</v>
      </c>
      <c r="F12" s="16">
        <v>7320</v>
      </c>
      <c r="G12" s="28" t="s">
        <v>63</v>
      </c>
    </row>
    <row r="13" spans="1:7">
      <c r="A13" s="14" t="s">
        <v>15</v>
      </c>
      <c r="B13" s="14" t="s">
        <v>16</v>
      </c>
      <c r="C13" s="14">
        <v>512</v>
      </c>
      <c r="D13" s="15">
        <v>42898</v>
      </c>
      <c r="E13" s="14">
        <v>8374</v>
      </c>
      <c r="F13" s="16">
        <v>11195.07</v>
      </c>
      <c r="G13" s="28" t="s">
        <v>63</v>
      </c>
    </row>
    <row r="14" spans="1:7">
      <c r="A14" s="14" t="s">
        <v>284</v>
      </c>
      <c r="B14" s="14" t="s">
        <v>316</v>
      </c>
      <c r="C14" s="14">
        <v>514</v>
      </c>
      <c r="D14" s="15">
        <v>42898</v>
      </c>
      <c r="E14" s="14">
        <v>20107</v>
      </c>
      <c r="F14" s="16">
        <v>23389.03</v>
      </c>
      <c r="G14" s="28" t="s">
        <v>63</v>
      </c>
    </row>
    <row r="15" spans="1:7">
      <c r="A15" s="14" t="s">
        <v>112</v>
      </c>
      <c r="B15" s="14" t="s">
        <v>113</v>
      </c>
      <c r="C15" s="14">
        <v>463</v>
      </c>
      <c r="D15" s="15">
        <v>42907</v>
      </c>
      <c r="E15" s="14">
        <v>6704</v>
      </c>
      <c r="F15" s="16">
        <v>30061.4</v>
      </c>
      <c r="G15" s="28" t="s">
        <v>63</v>
      </c>
    </row>
    <row r="16" spans="1:7">
      <c r="A16" s="14"/>
      <c r="B16" s="14"/>
      <c r="C16" s="14"/>
      <c r="D16" s="15"/>
      <c r="E16" s="14"/>
      <c r="F16" s="16"/>
      <c r="G16" s="28"/>
    </row>
    <row r="18" spans="1:7" s="5" customFormat="1" ht="15.75">
      <c r="A18" s="58" t="s">
        <v>197</v>
      </c>
      <c r="B18" s="59"/>
      <c r="C18" s="59"/>
      <c r="D18" s="59"/>
      <c r="E18" s="59"/>
      <c r="F18" s="59"/>
      <c r="G18" s="60"/>
    </row>
    <row r="19" spans="1:7" ht="25.5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9" t="s">
        <v>5</v>
      </c>
      <c r="G19" s="4" t="s">
        <v>6</v>
      </c>
    </row>
    <row r="20" spans="1:7">
      <c r="A20" s="14" t="s">
        <v>17</v>
      </c>
      <c r="B20" s="14">
        <v>110245</v>
      </c>
      <c r="C20" s="14">
        <v>425</v>
      </c>
      <c r="D20" s="15">
        <v>42863</v>
      </c>
      <c r="E20" s="14">
        <v>12305</v>
      </c>
      <c r="F20" s="16">
        <v>1453.76</v>
      </c>
      <c r="G20" s="28" t="s">
        <v>63</v>
      </c>
    </row>
    <row r="21" spans="1:7">
      <c r="A21" s="14" t="s">
        <v>17</v>
      </c>
      <c r="B21" s="14">
        <v>110245</v>
      </c>
      <c r="C21" s="14">
        <v>425</v>
      </c>
      <c r="D21" s="15">
        <v>42873</v>
      </c>
      <c r="E21" s="14">
        <v>17121</v>
      </c>
      <c r="F21" s="16">
        <v>1024.24</v>
      </c>
      <c r="G21" s="28" t="s">
        <v>63</v>
      </c>
    </row>
    <row r="22" spans="1:7">
      <c r="A22" s="14" t="s">
        <v>17</v>
      </c>
      <c r="B22" s="14">
        <v>110245</v>
      </c>
      <c r="C22" s="14">
        <v>425</v>
      </c>
      <c r="D22" s="15">
        <v>42873</v>
      </c>
      <c r="E22" s="14">
        <v>17853</v>
      </c>
      <c r="F22" s="16">
        <v>462.56</v>
      </c>
      <c r="G22" s="28" t="s">
        <v>63</v>
      </c>
    </row>
    <row r="23" spans="1:7">
      <c r="A23" s="14" t="s">
        <v>17</v>
      </c>
      <c r="B23" s="14">
        <v>110245</v>
      </c>
      <c r="C23" s="14">
        <v>425</v>
      </c>
      <c r="D23" s="15">
        <v>42873</v>
      </c>
      <c r="E23" s="14">
        <v>16348</v>
      </c>
      <c r="F23" s="16">
        <v>2940.56</v>
      </c>
      <c r="G23" s="28" t="s">
        <v>63</v>
      </c>
    </row>
    <row r="24" spans="1:7">
      <c r="A24" s="14" t="s">
        <v>40</v>
      </c>
      <c r="B24" s="14" t="s">
        <v>41</v>
      </c>
      <c r="C24" s="14">
        <v>343</v>
      </c>
      <c r="D24" s="15">
        <v>42878</v>
      </c>
      <c r="E24" s="14">
        <v>68094</v>
      </c>
      <c r="F24" s="16">
        <v>4279.8599999999997</v>
      </c>
      <c r="G24" s="28" t="s">
        <v>63</v>
      </c>
    </row>
    <row r="25" spans="1:7">
      <c r="A25" s="14" t="s">
        <v>40</v>
      </c>
      <c r="B25" s="14" t="s">
        <v>41</v>
      </c>
      <c r="C25" s="14">
        <v>344</v>
      </c>
      <c r="D25" s="15">
        <v>42878</v>
      </c>
      <c r="E25" s="14">
        <v>68091</v>
      </c>
      <c r="F25" s="16">
        <v>9674.01</v>
      </c>
      <c r="G25" s="28" t="s">
        <v>63</v>
      </c>
    </row>
    <row r="26" spans="1:7">
      <c r="A26" s="14" t="s">
        <v>48</v>
      </c>
      <c r="B26" s="14" t="s">
        <v>49</v>
      </c>
      <c r="C26" s="14">
        <v>466</v>
      </c>
      <c r="D26" s="15">
        <v>42886</v>
      </c>
      <c r="E26" s="14">
        <v>14324</v>
      </c>
      <c r="F26" s="16">
        <v>3730.75</v>
      </c>
      <c r="G26" s="28" t="s">
        <v>63</v>
      </c>
    </row>
    <row r="27" spans="1:7">
      <c r="A27" s="14" t="s">
        <v>44</v>
      </c>
      <c r="B27" s="14" t="s">
        <v>109</v>
      </c>
      <c r="C27" s="14">
        <v>513</v>
      </c>
      <c r="D27" s="15">
        <v>42888</v>
      </c>
      <c r="E27" s="14">
        <v>9073</v>
      </c>
      <c r="F27" s="16">
        <v>4168.68</v>
      </c>
      <c r="G27" s="28" t="s">
        <v>63</v>
      </c>
    </row>
    <row r="28" spans="1:7">
      <c r="A28" s="14" t="s">
        <v>40</v>
      </c>
      <c r="B28" s="14" t="s">
        <v>41</v>
      </c>
      <c r="C28" s="14">
        <v>462</v>
      </c>
      <c r="D28" s="15">
        <v>42892</v>
      </c>
      <c r="E28" s="14">
        <v>68910</v>
      </c>
      <c r="F28" s="16">
        <v>4568.24</v>
      </c>
      <c r="G28" s="28" t="s">
        <v>63</v>
      </c>
    </row>
    <row r="29" spans="1:7">
      <c r="A29" s="14" t="s">
        <v>280</v>
      </c>
      <c r="B29" s="14" t="s">
        <v>111</v>
      </c>
      <c r="C29" s="14">
        <v>510</v>
      </c>
      <c r="D29" s="15">
        <v>42895</v>
      </c>
      <c r="E29" s="14">
        <v>1588</v>
      </c>
      <c r="F29" s="16">
        <v>2146.39</v>
      </c>
      <c r="G29" s="28" t="s">
        <v>63</v>
      </c>
    </row>
    <row r="30" spans="1:7">
      <c r="A30" s="14" t="s">
        <v>40</v>
      </c>
      <c r="B30" s="14" t="s">
        <v>41</v>
      </c>
      <c r="C30" s="14">
        <v>465</v>
      </c>
      <c r="D30" s="15">
        <v>42898</v>
      </c>
      <c r="E30" s="14">
        <v>68914</v>
      </c>
      <c r="F30" s="16">
        <v>9052.58</v>
      </c>
      <c r="G30" s="28" t="s">
        <v>63</v>
      </c>
    </row>
    <row r="31" spans="1:7">
      <c r="A31" s="14" t="s">
        <v>314</v>
      </c>
      <c r="B31" s="22" t="s">
        <v>43</v>
      </c>
      <c r="C31" s="14">
        <v>508</v>
      </c>
      <c r="D31" s="15">
        <v>42905</v>
      </c>
      <c r="E31" s="14">
        <v>670</v>
      </c>
      <c r="F31" s="16">
        <v>2907.73</v>
      </c>
      <c r="G31" s="28" t="s">
        <v>63</v>
      </c>
    </row>
    <row r="32" spans="1:7">
      <c r="A32" s="14" t="s">
        <v>73</v>
      </c>
      <c r="B32" s="14" t="s">
        <v>74</v>
      </c>
      <c r="C32" s="14">
        <v>542</v>
      </c>
      <c r="D32" s="15">
        <v>42916</v>
      </c>
      <c r="E32" s="14">
        <v>177301</v>
      </c>
      <c r="F32" s="16">
        <v>1330.65</v>
      </c>
      <c r="G32" s="28" t="s">
        <v>63</v>
      </c>
    </row>
    <row r="33" spans="1:7">
      <c r="A33" s="14" t="s">
        <v>312</v>
      </c>
      <c r="B33" s="14" t="s">
        <v>313</v>
      </c>
      <c r="C33" s="14">
        <v>544</v>
      </c>
      <c r="D33" s="15">
        <v>42919</v>
      </c>
      <c r="E33" s="14">
        <v>654</v>
      </c>
      <c r="F33" s="16">
        <v>1458.15</v>
      </c>
      <c r="G33" s="28" t="s">
        <v>63</v>
      </c>
    </row>
    <row r="34" spans="1:7">
      <c r="A34" s="14" t="s">
        <v>44</v>
      </c>
      <c r="B34" s="14" t="s">
        <v>109</v>
      </c>
      <c r="C34" s="14">
        <v>538</v>
      </c>
      <c r="D34" s="15">
        <v>42923</v>
      </c>
      <c r="E34" s="14">
        <v>9442</v>
      </c>
      <c r="F34" s="16">
        <v>4168.68</v>
      </c>
      <c r="G34" s="28" t="s">
        <v>63</v>
      </c>
    </row>
    <row r="35" spans="1:7">
      <c r="A35" s="14" t="s">
        <v>314</v>
      </c>
      <c r="B35" s="22" t="s">
        <v>43</v>
      </c>
      <c r="C35" s="14">
        <v>539</v>
      </c>
      <c r="D35" s="15">
        <v>42923</v>
      </c>
      <c r="E35" s="14">
        <v>682</v>
      </c>
      <c r="F35" s="16">
        <v>2907.73</v>
      </c>
      <c r="G35" s="28" t="s">
        <v>63</v>
      </c>
    </row>
    <row r="36" spans="1:7">
      <c r="A36" s="14" t="s">
        <v>310</v>
      </c>
      <c r="B36" s="14" t="s">
        <v>311</v>
      </c>
      <c r="C36" s="14">
        <v>543</v>
      </c>
      <c r="D36" s="15">
        <v>42923</v>
      </c>
      <c r="E36" s="14">
        <v>58</v>
      </c>
      <c r="F36" s="16">
        <v>6950</v>
      </c>
      <c r="G36" s="28" t="s">
        <v>63</v>
      </c>
    </row>
    <row r="37" spans="1:7">
      <c r="A37" s="14" t="s">
        <v>48</v>
      </c>
      <c r="B37" s="14" t="s">
        <v>315</v>
      </c>
      <c r="C37" s="14">
        <v>532</v>
      </c>
      <c r="D37" s="15">
        <v>42926</v>
      </c>
      <c r="E37" s="14">
        <v>14760</v>
      </c>
      <c r="F37" s="16">
        <v>3693.58</v>
      </c>
      <c r="G37" s="28" t="s">
        <v>63</v>
      </c>
    </row>
    <row r="38" spans="1:7">
      <c r="A38" s="14" t="s">
        <v>26</v>
      </c>
      <c r="B38" s="14" t="s">
        <v>27</v>
      </c>
      <c r="C38" s="14">
        <v>546</v>
      </c>
      <c r="D38" s="15">
        <v>42927</v>
      </c>
      <c r="E38" s="14">
        <v>339947</v>
      </c>
      <c r="F38" s="16">
        <v>415.64</v>
      </c>
      <c r="G38" s="28" t="s">
        <v>63</v>
      </c>
    </row>
    <row r="39" spans="1:7">
      <c r="A39" s="14" t="s">
        <v>320</v>
      </c>
      <c r="B39" s="14" t="s">
        <v>321</v>
      </c>
      <c r="C39" s="14">
        <v>590</v>
      </c>
      <c r="D39" s="15">
        <v>42927</v>
      </c>
      <c r="E39" s="14">
        <v>590</v>
      </c>
      <c r="F39" s="16">
        <v>1271.4000000000001</v>
      </c>
      <c r="G39" s="28" t="s">
        <v>63</v>
      </c>
    </row>
    <row r="40" spans="1:7">
      <c r="A40" s="14" t="s">
        <v>17</v>
      </c>
      <c r="B40" s="14">
        <v>110245</v>
      </c>
      <c r="C40" s="14">
        <v>545</v>
      </c>
      <c r="D40" s="15">
        <v>42928</v>
      </c>
      <c r="E40" s="14">
        <v>29623</v>
      </c>
      <c r="F40" s="16">
        <v>1354.64</v>
      </c>
      <c r="G40" s="28" t="s">
        <v>63</v>
      </c>
    </row>
    <row r="41" spans="1:7">
      <c r="A41" s="14" t="s">
        <v>17</v>
      </c>
      <c r="B41" s="14">
        <v>110245</v>
      </c>
      <c r="C41" s="14">
        <v>545</v>
      </c>
      <c r="D41" s="15">
        <v>42928</v>
      </c>
      <c r="E41" s="14">
        <v>25509</v>
      </c>
      <c r="F41" s="16">
        <v>2114.56</v>
      </c>
      <c r="G41" s="28" t="s">
        <v>63</v>
      </c>
    </row>
    <row r="42" spans="1:7">
      <c r="A42" s="14" t="s">
        <v>17</v>
      </c>
      <c r="B42" s="14">
        <v>110245</v>
      </c>
      <c r="C42" s="14">
        <v>545</v>
      </c>
      <c r="D42" s="15">
        <v>42928</v>
      </c>
      <c r="E42" s="14">
        <v>26310</v>
      </c>
      <c r="F42" s="16">
        <v>495.6</v>
      </c>
      <c r="G42" s="28" t="s">
        <v>63</v>
      </c>
    </row>
    <row r="43" spans="1:7">
      <c r="A43" s="14" t="s">
        <v>287</v>
      </c>
      <c r="B43" s="14" t="s">
        <v>232</v>
      </c>
      <c r="C43" s="14">
        <v>577</v>
      </c>
      <c r="D43" s="15">
        <v>42929</v>
      </c>
      <c r="E43" s="14">
        <v>793994073</v>
      </c>
      <c r="F43" s="16">
        <v>932.42</v>
      </c>
      <c r="G43" s="28" t="s">
        <v>63</v>
      </c>
    </row>
    <row r="44" spans="1:7">
      <c r="A44" s="14" t="s">
        <v>50</v>
      </c>
      <c r="B44" s="14" t="s">
        <v>51</v>
      </c>
      <c r="C44" s="14">
        <v>604</v>
      </c>
      <c r="D44" s="15">
        <v>42935</v>
      </c>
      <c r="E44" s="14">
        <v>427794</v>
      </c>
      <c r="F44" s="16">
        <v>532</v>
      </c>
      <c r="G44" s="28" t="s">
        <v>63</v>
      </c>
    </row>
    <row r="45" spans="1:7">
      <c r="A45" s="14"/>
      <c r="B45" s="14"/>
      <c r="C45" s="14"/>
      <c r="D45" s="15"/>
      <c r="E45" s="14"/>
      <c r="F45" s="16"/>
      <c r="G45" s="28"/>
    </row>
    <row r="47" spans="1:7" s="6" customFormat="1" ht="15.75">
      <c r="A47" s="58" t="s">
        <v>194</v>
      </c>
      <c r="B47" s="59"/>
      <c r="C47" s="59"/>
      <c r="D47" s="59"/>
      <c r="E47" s="59"/>
      <c r="F47" s="59"/>
      <c r="G47" s="60"/>
    </row>
    <row r="48" spans="1:7" ht="25.5">
      <c r="A48" s="3" t="s">
        <v>0</v>
      </c>
      <c r="B48" s="3" t="s">
        <v>1</v>
      </c>
      <c r="C48" s="3" t="s">
        <v>2</v>
      </c>
      <c r="D48" s="3" t="s">
        <v>3</v>
      </c>
      <c r="E48" s="3" t="s">
        <v>4</v>
      </c>
      <c r="F48" s="9" t="s">
        <v>5</v>
      </c>
      <c r="G48" s="4" t="s">
        <v>6</v>
      </c>
    </row>
    <row r="49" spans="1:7">
      <c r="A49" s="14" t="s">
        <v>106</v>
      </c>
      <c r="B49" s="14" t="s">
        <v>107</v>
      </c>
      <c r="C49" s="14">
        <v>245</v>
      </c>
      <c r="D49" s="15">
        <v>42825</v>
      </c>
      <c r="E49" s="14">
        <v>7172</v>
      </c>
      <c r="F49" s="16">
        <v>31933.15</v>
      </c>
      <c r="G49" s="25" t="s">
        <v>63</v>
      </c>
    </row>
    <row r="50" spans="1:7">
      <c r="A50" s="14" t="s">
        <v>106</v>
      </c>
      <c r="B50" s="14" t="s">
        <v>107</v>
      </c>
      <c r="C50" s="14">
        <v>341</v>
      </c>
      <c r="D50" s="15">
        <v>42860</v>
      </c>
      <c r="E50" s="14">
        <v>7338</v>
      </c>
      <c r="F50" s="16">
        <v>19033.599999999999</v>
      </c>
      <c r="G50" s="25" t="s">
        <v>63</v>
      </c>
    </row>
    <row r="51" spans="1:7">
      <c r="A51" s="14"/>
      <c r="B51" s="14"/>
      <c r="C51" s="14"/>
      <c r="D51" s="14"/>
      <c r="E51" s="14"/>
      <c r="F51" s="16"/>
      <c r="G51" s="25"/>
    </row>
    <row r="53" spans="1:7" s="6" customFormat="1" ht="15.75">
      <c r="A53" s="58" t="s">
        <v>195</v>
      </c>
      <c r="B53" s="59"/>
      <c r="C53" s="59"/>
      <c r="D53" s="59"/>
      <c r="E53" s="59"/>
      <c r="F53" s="59"/>
      <c r="G53" s="60"/>
    </row>
    <row r="54" spans="1:7" ht="25.5">
      <c r="A54" s="3" t="s">
        <v>0</v>
      </c>
      <c r="B54" s="3" t="s">
        <v>1</v>
      </c>
      <c r="C54" s="3" t="s">
        <v>2</v>
      </c>
      <c r="D54" s="3" t="s">
        <v>3</v>
      </c>
      <c r="E54" s="3" t="s">
        <v>4</v>
      </c>
      <c r="F54" s="9" t="s">
        <v>5</v>
      </c>
      <c r="G54" s="4" t="s">
        <v>6</v>
      </c>
    </row>
    <row r="55" spans="1:7">
      <c r="A55" s="14" t="s">
        <v>322</v>
      </c>
      <c r="B55" s="14" t="s">
        <v>323</v>
      </c>
      <c r="C55" s="14">
        <v>506</v>
      </c>
      <c r="D55" s="15">
        <v>42894</v>
      </c>
      <c r="E55" s="14">
        <v>107</v>
      </c>
      <c r="F55" s="16">
        <v>980</v>
      </c>
      <c r="G55" s="25" t="s">
        <v>63</v>
      </c>
    </row>
    <row r="56" spans="1:7">
      <c r="A56" s="14" t="s">
        <v>322</v>
      </c>
      <c r="B56" s="14" t="s">
        <v>323</v>
      </c>
      <c r="C56" s="14">
        <v>505</v>
      </c>
      <c r="D56" s="15">
        <v>42900</v>
      </c>
      <c r="E56" s="14">
        <v>106</v>
      </c>
      <c r="F56" s="16">
        <v>980</v>
      </c>
      <c r="G56" s="25" t="s">
        <v>63</v>
      </c>
    </row>
    <row r="57" spans="1:7">
      <c r="A57" s="14" t="s">
        <v>324</v>
      </c>
      <c r="B57" s="14" t="s">
        <v>325</v>
      </c>
      <c r="C57" s="14">
        <v>589</v>
      </c>
      <c r="D57" s="15">
        <v>42921</v>
      </c>
      <c r="E57" s="14">
        <v>10318</v>
      </c>
      <c r="F57" s="16">
        <v>4042.15</v>
      </c>
      <c r="G57" s="25" t="s">
        <v>63</v>
      </c>
    </row>
    <row r="58" spans="1:7">
      <c r="A58" s="14"/>
      <c r="B58" s="14"/>
      <c r="C58" s="14"/>
      <c r="D58" s="15"/>
      <c r="E58" s="14"/>
      <c r="F58" s="16"/>
      <c r="G58" s="25"/>
    </row>
    <row r="60" spans="1:7" ht="15.75">
      <c r="A60" s="58" t="s">
        <v>196</v>
      </c>
      <c r="B60" s="59"/>
      <c r="C60" s="59"/>
      <c r="D60" s="59"/>
      <c r="E60" s="59"/>
      <c r="F60" s="59"/>
      <c r="G60" s="60"/>
    </row>
    <row r="61" spans="1:7" ht="25.5">
      <c r="A61" s="3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9" t="s">
        <v>5</v>
      </c>
      <c r="G61" s="4" t="s">
        <v>6</v>
      </c>
    </row>
    <row r="62" spans="1:7">
      <c r="A62" s="14"/>
      <c r="B62" s="14"/>
      <c r="C62" s="14"/>
      <c r="D62" s="15"/>
      <c r="E62" s="18"/>
      <c r="F62" s="16"/>
      <c r="G62" s="25"/>
    </row>
    <row r="63" spans="1:7">
      <c r="A63" s="14"/>
      <c r="B63" s="14"/>
      <c r="C63" s="14"/>
      <c r="D63" s="14"/>
      <c r="E63" s="14"/>
      <c r="F63" s="16"/>
      <c r="G63" s="25"/>
    </row>
    <row r="65" spans="1:7" ht="15.75">
      <c r="A65" s="58" t="s">
        <v>250</v>
      </c>
      <c r="B65" s="59"/>
      <c r="C65" s="59"/>
      <c r="D65" s="59"/>
      <c r="E65" s="59"/>
      <c r="F65" s="59"/>
      <c r="G65" s="60"/>
    </row>
    <row r="66" spans="1:7" ht="25.5">
      <c r="A66" s="3" t="s">
        <v>0</v>
      </c>
      <c r="B66" s="3" t="s">
        <v>1</v>
      </c>
      <c r="C66" s="3" t="s">
        <v>2</v>
      </c>
      <c r="D66" s="3" t="s">
        <v>3</v>
      </c>
      <c r="E66" s="3" t="s">
        <v>4</v>
      </c>
      <c r="F66" s="9" t="s">
        <v>5</v>
      </c>
      <c r="G66" s="4" t="s">
        <v>6</v>
      </c>
    </row>
    <row r="67" spans="1:7">
      <c r="A67" s="14" t="s">
        <v>52</v>
      </c>
      <c r="B67" s="14" t="s">
        <v>297</v>
      </c>
      <c r="C67" s="14">
        <v>446</v>
      </c>
      <c r="D67" s="15">
        <v>42884</v>
      </c>
      <c r="E67" s="14">
        <v>22</v>
      </c>
      <c r="F67" s="16">
        <v>140973.04</v>
      </c>
      <c r="G67" s="25" t="s">
        <v>63</v>
      </c>
    </row>
    <row r="68" spans="1:7">
      <c r="A68" s="14"/>
      <c r="B68" s="14" t="s">
        <v>294</v>
      </c>
      <c r="C68" s="14"/>
      <c r="D68" s="14"/>
      <c r="E68" s="14"/>
      <c r="F68" s="16"/>
      <c r="G68" s="25"/>
    </row>
    <row r="69" spans="1:7">
      <c r="B69" s="2" t="s">
        <v>233</v>
      </c>
    </row>
    <row r="70" spans="1:7" s="7" customFormat="1" ht="15.75">
      <c r="A70" s="58" t="s">
        <v>199</v>
      </c>
      <c r="B70" s="59"/>
      <c r="C70" s="59"/>
      <c r="D70" s="59"/>
      <c r="E70" s="59"/>
      <c r="F70" s="59"/>
      <c r="G70" s="60"/>
    </row>
    <row r="71" spans="1:7" ht="25.5">
      <c r="A71" s="3" t="s">
        <v>0</v>
      </c>
      <c r="B71" s="3" t="s">
        <v>1</v>
      </c>
      <c r="C71" s="3" t="s">
        <v>2</v>
      </c>
      <c r="D71" s="3" t="s">
        <v>3</v>
      </c>
      <c r="E71" s="3" t="s">
        <v>4</v>
      </c>
      <c r="F71" s="9" t="s">
        <v>5</v>
      </c>
      <c r="G71" s="4" t="s">
        <v>6</v>
      </c>
    </row>
    <row r="72" spans="1:7">
      <c r="A72" s="14"/>
      <c r="B72" s="14"/>
      <c r="C72" s="14"/>
      <c r="D72" s="15"/>
      <c r="E72" s="14"/>
      <c r="F72" s="16"/>
      <c r="G72" s="25"/>
    </row>
    <row r="73" spans="1:7">
      <c r="A73" s="14"/>
      <c r="B73" s="14"/>
      <c r="C73" s="14"/>
      <c r="D73" s="14"/>
      <c r="E73" s="14"/>
      <c r="F73" s="16"/>
      <c r="G73" s="25"/>
    </row>
    <row r="75" spans="1:7" s="7" customFormat="1" ht="15.75">
      <c r="A75" s="58" t="s">
        <v>203</v>
      </c>
      <c r="B75" s="59"/>
      <c r="C75" s="59"/>
      <c r="D75" s="59"/>
      <c r="E75" s="59"/>
      <c r="F75" s="59"/>
      <c r="G75" s="60"/>
    </row>
    <row r="76" spans="1:7" ht="25.5">
      <c r="A76" s="3" t="s">
        <v>0</v>
      </c>
      <c r="B76" s="3" t="s">
        <v>1</v>
      </c>
      <c r="C76" s="3" t="s">
        <v>2</v>
      </c>
      <c r="D76" s="3" t="s">
        <v>3</v>
      </c>
      <c r="E76" s="3" t="s">
        <v>4</v>
      </c>
      <c r="F76" s="9" t="s">
        <v>5</v>
      </c>
      <c r="G76" s="4" t="s">
        <v>6</v>
      </c>
    </row>
    <row r="77" spans="1:7" s="24" customFormat="1">
      <c r="A77" s="14" t="s">
        <v>268</v>
      </c>
      <c r="B77" s="14" t="s">
        <v>269</v>
      </c>
      <c r="C77" s="14">
        <v>205</v>
      </c>
      <c r="D77" s="15">
        <v>42815</v>
      </c>
      <c r="E77" s="14">
        <v>1359</v>
      </c>
      <c r="F77" s="16">
        <v>12625.92</v>
      </c>
      <c r="G77" s="25" t="s">
        <v>63</v>
      </c>
    </row>
    <row r="78" spans="1:7" s="24" customFormat="1">
      <c r="A78" s="14" t="s">
        <v>327</v>
      </c>
      <c r="B78" s="14" t="s">
        <v>261</v>
      </c>
      <c r="C78" s="14">
        <v>504</v>
      </c>
      <c r="D78" s="15">
        <v>42884</v>
      </c>
      <c r="E78" s="14">
        <v>152</v>
      </c>
      <c r="F78" s="16">
        <v>11787.84</v>
      </c>
      <c r="G78" s="25" t="s">
        <v>63</v>
      </c>
    </row>
    <row r="79" spans="1:7" s="24" customFormat="1">
      <c r="A79" s="14" t="s">
        <v>57</v>
      </c>
      <c r="B79" s="14" t="s">
        <v>238</v>
      </c>
      <c r="C79" s="14">
        <v>456</v>
      </c>
      <c r="D79" s="15">
        <v>42887</v>
      </c>
      <c r="E79" s="14">
        <v>24184209</v>
      </c>
      <c r="F79" s="16">
        <v>10539.89</v>
      </c>
      <c r="G79" s="25" t="s">
        <v>63</v>
      </c>
    </row>
    <row r="80" spans="1:7">
      <c r="A80" s="14"/>
      <c r="B80" s="14"/>
      <c r="C80" s="14"/>
      <c r="D80" s="14"/>
      <c r="E80" s="14"/>
      <c r="F80" s="16"/>
      <c r="G80" s="25"/>
    </row>
    <row r="82" spans="1:7" s="7" customFormat="1" ht="15.75">
      <c r="A82" s="58" t="s">
        <v>200</v>
      </c>
      <c r="B82" s="59"/>
      <c r="C82" s="59"/>
      <c r="D82" s="59"/>
      <c r="E82" s="59"/>
      <c r="F82" s="59"/>
      <c r="G82" s="60"/>
    </row>
    <row r="83" spans="1:7" ht="25.5">
      <c r="A83" s="3" t="s">
        <v>0</v>
      </c>
      <c r="B83" s="3" t="s">
        <v>1</v>
      </c>
      <c r="C83" s="3" t="s">
        <v>2</v>
      </c>
      <c r="D83" s="3" t="s">
        <v>3</v>
      </c>
      <c r="E83" s="3" t="s">
        <v>4</v>
      </c>
      <c r="F83" s="9" t="s">
        <v>5</v>
      </c>
      <c r="G83" s="4" t="s">
        <v>6</v>
      </c>
    </row>
    <row r="84" spans="1:7">
      <c r="A84" s="14" t="s">
        <v>59</v>
      </c>
      <c r="B84" s="14" t="s">
        <v>60</v>
      </c>
      <c r="C84" s="14">
        <v>175</v>
      </c>
      <c r="D84" s="15">
        <v>42801</v>
      </c>
      <c r="E84" s="14">
        <v>51760</v>
      </c>
      <c r="F84" s="16">
        <v>3790.48</v>
      </c>
      <c r="G84" s="25" t="s">
        <v>63</v>
      </c>
    </row>
    <row r="85" spans="1:7">
      <c r="A85" s="14" t="s">
        <v>308</v>
      </c>
      <c r="B85" s="14" t="s">
        <v>309</v>
      </c>
      <c r="C85" s="14">
        <v>233</v>
      </c>
      <c r="D85" s="15">
        <v>42823</v>
      </c>
      <c r="E85" s="14">
        <v>1159</v>
      </c>
      <c r="F85" s="16">
        <v>3000</v>
      </c>
      <c r="G85" s="25" t="s">
        <v>63</v>
      </c>
    </row>
    <row r="86" spans="1:7">
      <c r="A86" s="14" t="s">
        <v>331</v>
      </c>
      <c r="B86" s="14" t="s">
        <v>332</v>
      </c>
      <c r="C86" s="14">
        <v>314</v>
      </c>
      <c r="D86" s="15">
        <v>42832</v>
      </c>
      <c r="E86" s="14">
        <v>2867</v>
      </c>
      <c r="F86" s="16">
        <v>1485</v>
      </c>
      <c r="G86" s="25" t="s">
        <v>63</v>
      </c>
    </row>
    <row r="87" spans="1:7">
      <c r="A87" s="14" t="s">
        <v>304</v>
      </c>
      <c r="B87" s="14" t="s">
        <v>305</v>
      </c>
      <c r="C87" s="14">
        <v>397</v>
      </c>
      <c r="D87" s="15">
        <v>42864</v>
      </c>
      <c r="E87" s="14">
        <v>1211</v>
      </c>
      <c r="F87" s="16">
        <v>2316</v>
      </c>
      <c r="G87" s="25" t="s">
        <v>63</v>
      </c>
    </row>
    <row r="88" spans="1:7">
      <c r="A88" s="14" t="s">
        <v>163</v>
      </c>
      <c r="B88" s="22" t="s">
        <v>164</v>
      </c>
      <c r="C88" s="14">
        <v>381</v>
      </c>
      <c r="D88" s="15">
        <v>42865</v>
      </c>
      <c r="E88" s="14">
        <v>2269</v>
      </c>
      <c r="F88" s="16">
        <v>2535.86</v>
      </c>
      <c r="G88" s="25" t="s">
        <v>63</v>
      </c>
    </row>
    <row r="89" spans="1:7">
      <c r="A89" s="14" t="s">
        <v>303</v>
      </c>
      <c r="B89" s="14" t="s">
        <v>134</v>
      </c>
      <c r="C89" s="14">
        <v>392</v>
      </c>
      <c r="D89" s="15">
        <v>42866</v>
      </c>
      <c r="E89" s="14">
        <v>1992</v>
      </c>
      <c r="F89" s="16">
        <v>155</v>
      </c>
      <c r="G89" s="25" t="s">
        <v>63</v>
      </c>
    </row>
    <row r="90" spans="1:7">
      <c r="A90" s="14" t="s">
        <v>306</v>
      </c>
      <c r="B90" s="14" t="s">
        <v>307</v>
      </c>
      <c r="C90" s="14">
        <v>428</v>
      </c>
      <c r="D90" s="15">
        <v>42873</v>
      </c>
      <c r="E90" s="14">
        <v>633</v>
      </c>
      <c r="F90" s="16">
        <v>61.8</v>
      </c>
      <c r="G90" s="25" t="s">
        <v>63</v>
      </c>
    </row>
    <row r="91" spans="1:7">
      <c r="A91" s="14" t="s">
        <v>318</v>
      </c>
      <c r="B91" s="14" t="s">
        <v>319</v>
      </c>
      <c r="C91" s="14">
        <v>426</v>
      </c>
      <c r="D91" s="15">
        <v>42877</v>
      </c>
      <c r="E91" s="14">
        <v>541</v>
      </c>
      <c r="F91" s="16">
        <v>7733.7</v>
      </c>
      <c r="G91" s="25" t="s">
        <v>63</v>
      </c>
    </row>
    <row r="92" spans="1:7">
      <c r="A92" s="14" t="s">
        <v>91</v>
      </c>
      <c r="B92" s="22" t="s">
        <v>23</v>
      </c>
      <c r="C92" s="14">
        <v>453</v>
      </c>
      <c r="D92" s="15">
        <v>42880</v>
      </c>
      <c r="E92" s="14">
        <v>1666</v>
      </c>
      <c r="F92" s="16">
        <v>761.35</v>
      </c>
      <c r="G92" s="25" t="s">
        <v>63</v>
      </c>
    </row>
    <row r="93" spans="1:7">
      <c r="A93" s="14" t="s">
        <v>301</v>
      </c>
      <c r="B93" s="14" t="s">
        <v>302</v>
      </c>
      <c r="C93" s="14">
        <v>486</v>
      </c>
      <c r="D93" s="15">
        <v>42881</v>
      </c>
      <c r="E93" s="14">
        <v>3991</v>
      </c>
      <c r="F93" s="16">
        <v>4200</v>
      </c>
      <c r="G93" s="25" t="s">
        <v>63</v>
      </c>
    </row>
    <row r="94" spans="1:7">
      <c r="A94" s="14" t="s">
        <v>348</v>
      </c>
      <c r="B94" s="22" t="s">
        <v>349</v>
      </c>
      <c r="C94" s="14">
        <v>452</v>
      </c>
      <c r="D94" s="15">
        <v>42884</v>
      </c>
      <c r="E94" s="14">
        <v>1397</v>
      </c>
      <c r="F94" s="16">
        <v>50.14</v>
      </c>
      <c r="G94" s="25" t="s">
        <v>63</v>
      </c>
    </row>
    <row r="95" spans="1:7">
      <c r="A95" s="14" t="s">
        <v>131</v>
      </c>
      <c r="B95" s="22" t="s">
        <v>132</v>
      </c>
      <c r="C95" s="14">
        <v>484</v>
      </c>
      <c r="D95" s="15">
        <v>42885</v>
      </c>
      <c r="E95" s="14">
        <v>4000</v>
      </c>
      <c r="F95" s="16">
        <v>874.6</v>
      </c>
      <c r="G95" s="25" t="s">
        <v>63</v>
      </c>
    </row>
    <row r="96" spans="1:7">
      <c r="A96" s="14" t="s">
        <v>371</v>
      </c>
      <c r="B96" s="14" t="s">
        <v>330</v>
      </c>
      <c r="C96" s="14">
        <v>494</v>
      </c>
      <c r="D96" s="15">
        <v>42885</v>
      </c>
      <c r="E96" s="14">
        <v>14994</v>
      </c>
      <c r="F96" s="16">
        <v>378.42</v>
      </c>
      <c r="G96" s="25" t="s">
        <v>63</v>
      </c>
    </row>
    <row r="97" spans="1:7">
      <c r="A97" s="14" t="s">
        <v>24</v>
      </c>
      <c r="B97" s="14" t="s">
        <v>25</v>
      </c>
      <c r="C97" s="14">
        <v>475</v>
      </c>
      <c r="D97" s="15">
        <v>42887</v>
      </c>
      <c r="E97" s="14">
        <v>8396</v>
      </c>
      <c r="F97" s="16">
        <v>600.9</v>
      </c>
      <c r="G97" s="25" t="s">
        <v>63</v>
      </c>
    </row>
    <row r="98" spans="1:7">
      <c r="A98" s="14" t="s">
        <v>344</v>
      </c>
      <c r="B98" s="22" t="s">
        <v>161</v>
      </c>
      <c r="C98" s="14">
        <v>468</v>
      </c>
      <c r="D98" s="15">
        <v>42888</v>
      </c>
      <c r="E98" s="14">
        <v>15623</v>
      </c>
      <c r="F98" s="16">
        <v>810</v>
      </c>
      <c r="G98" s="25" t="s">
        <v>63</v>
      </c>
    </row>
    <row r="99" spans="1:7">
      <c r="A99" s="14" t="s">
        <v>163</v>
      </c>
      <c r="B99" s="22" t="s">
        <v>164</v>
      </c>
      <c r="C99" s="14">
        <v>469</v>
      </c>
      <c r="D99" s="15">
        <v>42893</v>
      </c>
      <c r="E99" s="14">
        <v>2442</v>
      </c>
      <c r="F99" s="16">
        <v>77.5</v>
      </c>
      <c r="G99" s="25" t="s">
        <v>63</v>
      </c>
    </row>
    <row r="100" spans="1:7">
      <c r="A100" s="14" t="s">
        <v>169</v>
      </c>
      <c r="B100" s="22" t="s">
        <v>170</v>
      </c>
      <c r="C100" s="14">
        <v>470</v>
      </c>
      <c r="D100" s="15">
        <v>42893</v>
      </c>
      <c r="E100" s="14">
        <v>17195</v>
      </c>
      <c r="F100" s="16">
        <v>564.9</v>
      </c>
      <c r="G100" s="25" t="s">
        <v>63</v>
      </c>
    </row>
    <row r="101" spans="1:7">
      <c r="A101" s="14" t="s">
        <v>228</v>
      </c>
      <c r="B101" s="22" t="s">
        <v>347</v>
      </c>
      <c r="C101" s="14">
        <v>471</v>
      </c>
      <c r="D101" s="15">
        <v>42894</v>
      </c>
      <c r="E101" s="14">
        <v>2132</v>
      </c>
      <c r="F101" s="16">
        <v>747.5</v>
      </c>
      <c r="G101" s="25" t="s">
        <v>63</v>
      </c>
    </row>
    <row r="102" spans="1:7">
      <c r="A102" s="14" t="s">
        <v>345</v>
      </c>
      <c r="B102" s="22" t="s">
        <v>346</v>
      </c>
      <c r="C102" s="14">
        <v>472</v>
      </c>
      <c r="D102" s="15">
        <v>42894</v>
      </c>
      <c r="E102" s="14">
        <v>2345</v>
      </c>
      <c r="F102" s="16">
        <v>32.5</v>
      </c>
      <c r="G102" s="25" t="s">
        <v>63</v>
      </c>
    </row>
    <row r="103" spans="1:7">
      <c r="A103" s="14" t="s">
        <v>334</v>
      </c>
      <c r="B103" s="14" t="s">
        <v>335</v>
      </c>
      <c r="C103" s="14">
        <v>480</v>
      </c>
      <c r="D103" s="15">
        <v>42894</v>
      </c>
      <c r="E103" s="14">
        <v>3087</v>
      </c>
      <c r="F103" s="16">
        <v>550</v>
      </c>
      <c r="G103" s="25" t="s">
        <v>63</v>
      </c>
    </row>
    <row r="104" spans="1:7">
      <c r="A104" s="14" t="s">
        <v>371</v>
      </c>
      <c r="B104" s="14" t="s">
        <v>330</v>
      </c>
      <c r="C104" s="14">
        <v>493</v>
      </c>
      <c r="D104" s="15">
        <v>42894</v>
      </c>
      <c r="E104" s="14">
        <v>15086</v>
      </c>
      <c r="F104" s="16">
        <v>595</v>
      </c>
      <c r="G104" s="25" t="s">
        <v>63</v>
      </c>
    </row>
    <row r="105" spans="1:7">
      <c r="A105" s="14" t="s">
        <v>24</v>
      </c>
      <c r="B105" s="14" t="s">
        <v>25</v>
      </c>
      <c r="C105" s="14">
        <v>475</v>
      </c>
      <c r="D105" s="15">
        <v>42895</v>
      </c>
      <c r="E105" s="14">
        <v>10651</v>
      </c>
      <c r="F105" s="16">
        <v>1079.83</v>
      </c>
      <c r="G105" s="25" t="s">
        <v>63</v>
      </c>
    </row>
    <row r="106" spans="1:7">
      <c r="A106" s="14" t="s">
        <v>340</v>
      </c>
      <c r="B106" s="22" t="s">
        <v>341</v>
      </c>
      <c r="C106" s="14">
        <v>503</v>
      </c>
      <c r="D106" s="15">
        <v>42895</v>
      </c>
      <c r="E106" s="14">
        <v>1468</v>
      </c>
      <c r="F106" s="16">
        <v>515.58000000000004</v>
      </c>
      <c r="G106" s="25" t="s">
        <v>63</v>
      </c>
    </row>
    <row r="107" spans="1:7">
      <c r="A107" s="14" t="s">
        <v>328</v>
      </c>
      <c r="B107" s="14" t="s">
        <v>329</v>
      </c>
      <c r="C107" s="14">
        <v>566</v>
      </c>
      <c r="D107" s="15">
        <v>42895</v>
      </c>
      <c r="E107" s="14">
        <v>2477</v>
      </c>
      <c r="F107" s="16">
        <v>1900</v>
      </c>
      <c r="G107" s="25" t="s">
        <v>63</v>
      </c>
    </row>
    <row r="108" spans="1:7">
      <c r="A108" s="14" t="s">
        <v>336</v>
      </c>
      <c r="B108" s="14" t="s">
        <v>337</v>
      </c>
      <c r="C108" s="14">
        <v>500</v>
      </c>
      <c r="D108" s="15">
        <v>42899</v>
      </c>
      <c r="E108" s="14">
        <v>1915</v>
      </c>
      <c r="F108" s="16">
        <v>238.08</v>
      </c>
      <c r="G108" s="25" t="s">
        <v>63</v>
      </c>
    </row>
    <row r="109" spans="1:7">
      <c r="A109" s="14" t="s">
        <v>333</v>
      </c>
      <c r="B109" s="14" t="s">
        <v>370</v>
      </c>
      <c r="C109" s="14">
        <v>564</v>
      </c>
      <c r="D109" s="15">
        <v>42899</v>
      </c>
      <c r="E109" s="14">
        <v>3246</v>
      </c>
      <c r="F109" s="16">
        <v>2376</v>
      </c>
      <c r="G109" s="25" t="s">
        <v>63</v>
      </c>
    </row>
    <row r="110" spans="1:7">
      <c r="A110" s="14" t="s">
        <v>342</v>
      </c>
      <c r="B110" s="22" t="s">
        <v>343</v>
      </c>
      <c r="C110" s="14">
        <v>497</v>
      </c>
      <c r="D110" s="15">
        <v>42900</v>
      </c>
      <c r="E110" s="14">
        <v>15318</v>
      </c>
      <c r="F110" s="16">
        <v>819.3</v>
      </c>
      <c r="G110" s="25" t="s">
        <v>63</v>
      </c>
    </row>
    <row r="111" spans="1:7">
      <c r="A111" s="14" t="s">
        <v>210</v>
      </c>
      <c r="B111" s="14" t="s">
        <v>211</v>
      </c>
      <c r="C111" s="14">
        <v>522</v>
      </c>
      <c r="D111" s="15">
        <v>42906</v>
      </c>
      <c r="E111" s="14">
        <v>10326</v>
      </c>
      <c r="F111" s="16">
        <v>632.45000000000005</v>
      </c>
      <c r="G111" s="25" t="s">
        <v>63</v>
      </c>
    </row>
    <row r="112" spans="1:7">
      <c r="A112" s="14" t="s">
        <v>338</v>
      </c>
      <c r="B112" s="22" t="s">
        <v>339</v>
      </c>
      <c r="C112" s="14">
        <v>565</v>
      </c>
      <c r="D112" s="15">
        <v>42906</v>
      </c>
      <c r="E112" s="14">
        <v>259</v>
      </c>
      <c r="F112" s="16">
        <v>2320</v>
      </c>
      <c r="G112" s="25" t="s">
        <v>63</v>
      </c>
    </row>
    <row r="113" spans="1:7">
      <c r="A113" s="14" t="s">
        <v>270</v>
      </c>
      <c r="B113" s="14" t="s">
        <v>130</v>
      </c>
      <c r="C113" s="14">
        <v>525</v>
      </c>
      <c r="D113" s="15">
        <v>42907</v>
      </c>
      <c r="E113" s="14">
        <v>6592</v>
      </c>
      <c r="F113" s="16">
        <v>4140.0200000000004</v>
      </c>
      <c r="G113" s="25" t="s">
        <v>63</v>
      </c>
    </row>
    <row r="114" spans="1:7">
      <c r="A114" s="14" t="s">
        <v>270</v>
      </c>
      <c r="B114" s="14" t="s">
        <v>130</v>
      </c>
      <c r="C114" s="14">
        <v>526</v>
      </c>
      <c r="D114" s="15">
        <v>42907</v>
      </c>
      <c r="E114" s="14">
        <v>6591</v>
      </c>
      <c r="F114" s="16">
        <v>517.5</v>
      </c>
      <c r="G114" s="25" t="s">
        <v>63</v>
      </c>
    </row>
    <row r="115" spans="1:7">
      <c r="A115" s="14" t="s">
        <v>361</v>
      </c>
      <c r="B115" s="14" t="s">
        <v>362</v>
      </c>
      <c r="C115" s="14">
        <v>582</v>
      </c>
      <c r="D115" s="15">
        <v>42907</v>
      </c>
      <c r="E115" s="14">
        <v>129</v>
      </c>
      <c r="F115" s="16">
        <v>580.5</v>
      </c>
      <c r="G115" s="25" t="s">
        <v>63</v>
      </c>
    </row>
    <row r="116" spans="1:7">
      <c r="A116" s="14" t="s">
        <v>355</v>
      </c>
      <c r="B116" s="22" t="s">
        <v>356</v>
      </c>
      <c r="C116" s="14">
        <v>551</v>
      </c>
      <c r="D116" s="15">
        <v>42916</v>
      </c>
      <c r="E116" s="14">
        <v>9872</v>
      </c>
      <c r="F116" s="16">
        <v>517.83000000000004</v>
      </c>
      <c r="G116" s="25" t="s">
        <v>63</v>
      </c>
    </row>
    <row r="117" spans="1:7">
      <c r="A117" s="14" t="s">
        <v>57</v>
      </c>
      <c r="B117" s="14" t="s">
        <v>238</v>
      </c>
      <c r="C117" s="14">
        <v>531</v>
      </c>
      <c r="D117" s="15">
        <v>42919</v>
      </c>
      <c r="E117" s="14">
        <v>24497046</v>
      </c>
      <c r="F117" s="16">
        <v>4149.78</v>
      </c>
      <c r="G117" s="25" t="s">
        <v>63</v>
      </c>
    </row>
    <row r="118" spans="1:7">
      <c r="A118" s="14" t="s">
        <v>268</v>
      </c>
      <c r="B118" s="14" t="s">
        <v>269</v>
      </c>
      <c r="C118" s="14">
        <v>560</v>
      </c>
      <c r="D118" s="15">
        <v>42919</v>
      </c>
      <c r="E118" s="14">
        <v>560</v>
      </c>
      <c r="F118" s="16">
        <v>1396</v>
      </c>
      <c r="G118" s="25" t="s">
        <v>63</v>
      </c>
    </row>
    <row r="119" spans="1:7">
      <c r="A119" s="14" t="s">
        <v>353</v>
      </c>
      <c r="B119" s="22" t="s">
        <v>354</v>
      </c>
      <c r="C119" s="14">
        <v>559</v>
      </c>
      <c r="D119" s="15">
        <v>42920</v>
      </c>
      <c r="E119" s="14">
        <v>340</v>
      </c>
      <c r="F119" s="16">
        <v>114.8</v>
      </c>
      <c r="G119" s="25" t="s">
        <v>63</v>
      </c>
    </row>
    <row r="120" spans="1:7">
      <c r="A120" s="14" t="s">
        <v>350</v>
      </c>
      <c r="B120" s="22" t="s">
        <v>351</v>
      </c>
      <c r="C120" s="14">
        <v>562</v>
      </c>
      <c r="D120" s="15">
        <v>42920</v>
      </c>
      <c r="E120" s="14">
        <v>1826</v>
      </c>
      <c r="F120" s="16">
        <v>113.3</v>
      </c>
      <c r="G120" s="25" t="s">
        <v>63</v>
      </c>
    </row>
    <row r="121" spans="1:7">
      <c r="A121" s="14" t="s">
        <v>350</v>
      </c>
      <c r="B121" s="22" t="s">
        <v>351</v>
      </c>
      <c r="C121" s="14">
        <v>562</v>
      </c>
      <c r="D121" s="15">
        <v>42920</v>
      </c>
      <c r="E121" s="14">
        <v>1825</v>
      </c>
      <c r="F121" s="16">
        <v>32.9</v>
      </c>
      <c r="G121" s="25" t="s">
        <v>63</v>
      </c>
    </row>
    <row r="122" spans="1:7">
      <c r="A122" s="14" t="s">
        <v>274</v>
      </c>
      <c r="B122" s="14" t="s">
        <v>275</v>
      </c>
      <c r="C122" s="14">
        <v>576</v>
      </c>
      <c r="D122" s="15">
        <v>42920</v>
      </c>
      <c r="E122" s="14">
        <v>1922</v>
      </c>
      <c r="F122" s="16">
        <v>34.799999999999997</v>
      </c>
      <c r="G122" s="25" t="s">
        <v>63</v>
      </c>
    </row>
    <row r="123" spans="1:7">
      <c r="A123" s="14" t="s">
        <v>373</v>
      </c>
      <c r="B123" s="14" t="s">
        <v>372</v>
      </c>
      <c r="C123" s="14">
        <v>597</v>
      </c>
      <c r="D123" s="15">
        <v>42920</v>
      </c>
      <c r="E123" s="14">
        <v>597</v>
      </c>
      <c r="F123" s="16">
        <v>777</v>
      </c>
      <c r="G123" s="25" t="s">
        <v>63</v>
      </c>
    </row>
    <row r="124" spans="1:7">
      <c r="A124" s="14" t="s">
        <v>352</v>
      </c>
      <c r="B124" s="22" t="s">
        <v>155</v>
      </c>
      <c r="C124" s="14">
        <v>558</v>
      </c>
      <c r="D124" s="15">
        <v>42921</v>
      </c>
      <c r="E124" s="14">
        <v>505</v>
      </c>
      <c r="F124" s="16">
        <v>53.2</v>
      </c>
      <c r="G124" s="25" t="s">
        <v>63</v>
      </c>
    </row>
    <row r="125" spans="1:7">
      <c r="A125" s="14" t="s">
        <v>352</v>
      </c>
      <c r="B125" s="22" t="s">
        <v>155</v>
      </c>
      <c r="C125" s="14">
        <v>579</v>
      </c>
      <c r="D125" s="15">
        <v>42921</v>
      </c>
      <c r="E125" s="14">
        <v>506</v>
      </c>
      <c r="F125" s="16">
        <v>93.44</v>
      </c>
      <c r="G125" s="25" t="s">
        <v>63</v>
      </c>
    </row>
    <row r="126" spans="1:7">
      <c r="A126" s="14" t="s">
        <v>352</v>
      </c>
      <c r="B126" s="22" t="s">
        <v>155</v>
      </c>
      <c r="C126" s="14">
        <v>579</v>
      </c>
      <c r="D126" s="15">
        <v>42921</v>
      </c>
      <c r="E126" s="14">
        <v>507</v>
      </c>
      <c r="F126" s="16">
        <v>207</v>
      </c>
      <c r="G126" s="25" t="s">
        <v>63</v>
      </c>
    </row>
    <row r="127" spans="1:7">
      <c r="A127" s="14" t="s">
        <v>359</v>
      </c>
      <c r="B127" s="22" t="s">
        <v>360</v>
      </c>
      <c r="C127" s="14">
        <v>580</v>
      </c>
      <c r="D127" s="15">
        <v>42926</v>
      </c>
      <c r="E127" s="14">
        <v>1487</v>
      </c>
      <c r="F127" s="16">
        <v>65</v>
      </c>
      <c r="G127" s="25" t="s">
        <v>63</v>
      </c>
    </row>
    <row r="128" spans="1:7">
      <c r="A128" s="14" t="s">
        <v>358</v>
      </c>
      <c r="B128" s="22" t="s">
        <v>369</v>
      </c>
      <c r="C128" s="14">
        <v>587</v>
      </c>
      <c r="D128" s="15">
        <v>42926</v>
      </c>
      <c r="E128" s="14">
        <v>1681</v>
      </c>
      <c r="F128" s="16">
        <v>214.5</v>
      </c>
      <c r="G128" s="25" t="s">
        <v>63</v>
      </c>
    </row>
    <row r="129" spans="1:7">
      <c r="A129" s="14" t="s">
        <v>163</v>
      </c>
      <c r="B129" s="22" t="s">
        <v>164</v>
      </c>
      <c r="C129" s="14">
        <v>584</v>
      </c>
      <c r="D129" s="15">
        <v>42927</v>
      </c>
      <c r="E129" s="14">
        <v>2739</v>
      </c>
      <c r="F129" s="16">
        <v>348.36</v>
      </c>
      <c r="G129" s="25" t="s">
        <v>63</v>
      </c>
    </row>
    <row r="130" spans="1:7">
      <c r="A130" s="14" t="s">
        <v>357</v>
      </c>
      <c r="B130" s="22" t="s">
        <v>349</v>
      </c>
      <c r="C130" s="14">
        <v>585</v>
      </c>
      <c r="D130" s="15">
        <v>42929</v>
      </c>
      <c r="E130" s="14">
        <v>1503</v>
      </c>
      <c r="F130" s="16">
        <v>624.54999999999995</v>
      </c>
      <c r="G130" s="25" t="s">
        <v>63</v>
      </c>
    </row>
    <row r="131" spans="1:7">
      <c r="A131" s="14" t="s">
        <v>239</v>
      </c>
      <c r="B131" s="14" t="s">
        <v>241</v>
      </c>
      <c r="C131" s="14">
        <v>427</v>
      </c>
      <c r="D131" s="15">
        <v>42877</v>
      </c>
      <c r="E131" s="14">
        <v>5441</v>
      </c>
      <c r="F131" s="16">
        <v>1026.5999999999999</v>
      </c>
      <c r="G131" s="25" t="s">
        <v>63</v>
      </c>
    </row>
    <row r="132" spans="1:7">
      <c r="A132" s="14"/>
      <c r="B132" s="14"/>
      <c r="C132" s="14"/>
      <c r="D132" s="15"/>
      <c r="E132" s="14"/>
      <c r="F132" s="16"/>
      <c r="G132" s="25"/>
    </row>
    <row r="133" spans="1:7">
      <c r="A133" s="11"/>
      <c r="B133" s="11"/>
      <c r="C133" s="11"/>
      <c r="D133" s="11"/>
      <c r="E133" s="11"/>
      <c r="F133" s="12"/>
      <c r="G133" s="27"/>
    </row>
    <row r="134" spans="1:7" s="7" customFormat="1" ht="15.75">
      <c r="A134" s="58" t="s">
        <v>201</v>
      </c>
      <c r="B134" s="59"/>
      <c r="C134" s="59"/>
      <c r="D134" s="59"/>
      <c r="E134" s="59"/>
      <c r="F134" s="59"/>
      <c r="G134" s="60"/>
    </row>
    <row r="135" spans="1:7" ht="25.5">
      <c r="A135" s="3" t="s">
        <v>0</v>
      </c>
      <c r="B135" s="3" t="s">
        <v>1</v>
      </c>
      <c r="C135" s="3" t="s">
        <v>2</v>
      </c>
      <c r="D135" s="3" t="s">
        <v>3</v>
      </c>
      <c r="E135" s="3" t="s">
        <v>4</v>
      </c>
      <c r="F135" s="9" t="s">
        <v>5</v>
      </c>
      <c r="G135" s="4" t="s">
        <v>6</v>
      </c>
    </row>
    <row r="136" spans="1:7">
      <c r="A136" s="14"/>
      <c r="B136" s="14"/>
      <c r="C136" s="14"/>
      <c r="D136" s="14"/>
      <c r="E136" s="14"/>
      <c r="F136" s="16"/>
      <c r="G136" s="25"/>
    </row>
    <row r="137" spans="1:7">
      <c r="A137" s="14"/>
      <c r="B137" s="14"/>
      <c r="C137" s="14"/>
      <c r="D137" s="14"/>
      <c r="E137" s="14"/>
      <c r="F137" s="16"/>
      <c r="G137" s="25"/>
    </row>
    <row r="139" spans="1:7" ht="15.75">
      <c r="A139" s="58" t="s">
        <v>202</v>
      </c>
      <c r="B139" s="59"/>
      <c r="C139" s="59"/>
      <c r="D139" s="59"/>
      <c r="E139" s="59"/>
      <c r="F139" s="59"/>
      <c r="G139" s="60"/>
    </row>
    <row r="140" spans="1:7" ht="25.5">
      <c r="A140" s="3" t="s">
        <v>0</v>
      </c>
      <c r="B140" s="3" t="s">
        <v>1</v>
      </c>
      <c r="C140" s="3" t="s">
        <v>2</v>
      </c>
      <c r="D140" s="3" t="s">
        <v>3</v>
      </c>
      <c r="E140" s="3" t="s">
        <v>4</v>
      </c>
      <c r="F140" s="9" t="s">
        <v>5</v>
      </c>
      <c r="G140" s="4" t="s">
        <v>6</v>
      </c>
    </row>
    <row r="141" spans="1:7">
      <c r="A141" s="14" t="s">
        <v>24</v>
      </c>
      <c r="B141" s="14" t="s">
        <v>25</v>
      </c>
      <c r="C141" s="14">
        <v>477</v>
      </c>
      <c r="D141" s="15">
        <v>42885</v>
      </c>
      <c r="E141" s="14">
        <v>10063</v>
      </c>
      <c r="F141" s="16">
        <v>790.58</v>
      </c>
      <c r="G141" s="25" t="s">
        <v>63</v>
      </c>
    </row>
    <row r="142" spans="1:7">
      <c r="A142" s="14" t="s">
        <v>24</v>
      </c>
      <c r="B142" s="14" t="s">
        <v>25</v>
      </c>
      <c r="C142" s="14">
        <v>477</v>
      </c>
      <c r="D142" s="15">
        <v>42885</v>
      </c>
      <c r="E142" s="14">
        <v>10213</v>
      </c>
      <c r="F142" s="16">
        <v>400</v>
      </c>
      <c r="G142" s="25" t="s">
        <v>63</v>
      </c>
    </row>
    <row r="143" spans="1:7">
      <c r="A143" s="14" t="s">
        <v>24</v>
      </c>
      <c r="B143" s="14" t="s">
        <v>25</v>
      </c>
      <c r="C143" s="14">
        <v>478</v>
      </c>
      <c r="D143" s="15">
        <v>42886</v>
      </c>
      <c r="E143" s="14">
        <v>10212</v>
      </c>
      <c r="F143" s="16">
        <v>2071.06</v>
      </c>
      <c r="G143" s="25" t="s">
        <v>63</v>
      </c>
    </row>
    <row r="144" spans="1:7">
      <c r="A144" s="14" t="s">
        <v>24</v>
      </c>
      <c r="B144" s="14" t="s">
        <v>25</v>
      </c>
      <c r="C144" s="14">
        <v>515</v>
      </c>
      <c r="D144" s="15">
        <v>42905</v>
      </c>
      <c r="E144" s="14">
        <v>10778</v>
      </c>
      <c r="F144" s="16">
        <v>2044.27</v>
      </c>
      <c r="G144" s="25" t="s">
        <v>63</v>
      </c>
    </row>
    <row r="145" spans="1:7">
      <c r="A145" s="14" t="s">
        <v>24</v>
      </c>
      <c r="B145" s="14" t="s">
        <v>25</v>
      </c>
      <c r="C145" s="14">
        <v>516</v>
      </c>
      <c r="D145" s="15">
        <v>42905</v>
      </c>
      <c r="E145" s="14">
        <v>10752</v>
      </c>
      <c r="F145" s="16">
        <v>293.39999999999998</v>
      </c>
      <c r="G145" s="25" t="s">
        <v>63</v>
      </c>
    </row>
    <row r="146" spans="1:7">
      <c r="A146" s="14" t="s">
        <v>24</v>
      </c>
      <c r="B146" s="14" t="s">
        <v>25</v>
      </c>
      <c r="C146" s="14">
        <v>523</v>
      </c>
      <c r="D146" s="15">
        <v>42907</v>
      </c>
      <c r="E146" s="14">
        <v>10811</v>
      </c>
      <c r="F146" s="16">
        <v>1018.59</v>
      </c>
      <c r="G146" s="25" t="s">
        <v>63</v>
      </c>
    </row>
    <row r="147" spans="1:7">
      <c r="A147" s="14" t="s">
        <v>28</v>
      </c>
      <c r="B147" s="14" t="s">
        <v>29</v>
      </c>
      <c r="C147" s="14">
        <v>524</v>
      </c>
      <c r="D147" s="15">
        <v>42907</v>
      </c>
      <c r="E147" s="14">
        <v>4854</v>
      </c>
      <c r="F147" s="16">
        <v>62.1</v>
      </c>
      <c r="G147" s="25" t="s">
        <v>63</v>
      </c>
    </row>
    <row r="148" spans="1:7">
      <c r="A148" s="14" t="s">
        <v>368</v>
      </c>
      <c r="B148" s="14" t="s">
        <v>87</v>
      </c>
      <c r="C148" s="14">
        <v>554</v>
      </c>
      <c r="D148" s="15">
        <v>42909</v>
      </c>
      <c r="E148" s="14">
        <v>7021</v>
      </c>
      <c r="F148" s="16">
        <v>1345.5</v>
      </c>
      <c r="G148" s="25" t="s">
        <v>63</v>
      </c>
    </row>
    <row r="149" spans="1:7">
      <c r="A149" s="14" t="s">
        <v>80</v>
      </c>
      <c r="B149" s="14" t="s">
        <v>81</v>
      </c>
      <c r="C149" s="14">
        <v>552</v>
      </c>
      <c r="D149" s="15">
        <v>42919</v>
      </c>
      <c r="E149" s="14">
        <v>7991</v>
      </c>
      <c r="F149" s="16">
        <v>4083.47</v>
      </c>
      <c r="G149" s="25" t="s">
        <v>63</v>
      </c>
    </row>
    <row r="150" spans="1:7">
      <c r="A150" s="14" t="s">
        <v>368</v>
      </c>
      <c r="B150" s="14" t="s">
        <v>87</v>
      </c>
      <c r="C150" s="14">
        <v>554</v>
      </c>
      <c r="D150" s="15">
        <v>42919</v>
      </c>
      <c r="E150" s="14">
        <v>7057</v>
      </c>
      <c r="F150" s="16">
        <v>214.5</v>
      </c>
      <c r="G150" s="25" t="s">
        <v>63</v>
      </c>
    </row>
    <row r="151" spans="1:7">
      <c r="A151" s="14" t="s">
        <v>24</v>
      </c>
      <c r="B151" s="14" t="s">
        <v>25</v>
      </c>
      <c r="C151" s="14">
        <v>556</v>
      </c>
      <c r="D151" s="15">
        <v>42919</v>
      </c>
      <c r="E151" s="14">
        <v>10648</v>
      </c>
      <c r="F151" s="16">
        <v>1517.12</v>
      </c>
      <c r="G151" s="25" t="s">
        <v>63</v>
      </c>
    </row>
    <row r="152" spans="1:7">
      <c r="A152" s="14" t="s">
        <v>24</v>
      </c>
      <c r="B152" s="14" t="s">
        <v>25</v>
      </c>
      <c r="C152" s="14">
        <v>556</v>
      </c>
      <c r="D152" s="15">
        <v>42919</v>
      </c>
      <c r="E152" s="14">
        <v>11010</v>
      </c>
      <c r="F152" s="16">
        <v>390</v>
      </c>
      <c r="G152" s="25" t="s">
        <v>63</v>
      </c>
    </row>
    <row r="153" spans="1:7">
      <c r="A153" s="14" t="s">
        <v>24</v>
      </c>
      <c r="B153" s="14" t="s">
        <v>25</v>
      </c>
      <c r="C153" s="14">
        <v>556</v>
      </c>
      <c r="D153" s="15">
        <v>42919</v>
      </c>
      <c r="E153" s="14">
        <v>11191</v>
      </c>
      <c r="F153" s="16">
        <v>510</v>
      </c>
      <c r="G153" s="25" t="s">
        <v>63</v>
      </c>
    </row>
    <row r="154" spans="1:7">
      <c r="A154" s="14" t="s">
        <v>368</v>
      </c>
      <c r="B154" s="14" t="s">
        <v>87</v>
      </c>
      <c r="C154" s="14">
        <v>555</v>
      </c>
      <c r="D154" s="15">
        <v>42920</v>
      </c>
      <c r="E154" s="14">
        <v>7081</v>
      </c>
      <c r="F154" s="16">
        <v>326.82</v>
      </c>
      <c r="G154" s="25" t="s">
        <v>63</v>
      </c>
    </row>
    <row r="155" spans="1:7">
      <c r="A155" s="14" t="s">
        <v>364</v>
      </c>
      <c r="B155" s="14" t="s">
        <v>365</v>
      </c>
      <c r="C155" s="14">
        <v>572</v>
      </c>
      <c r="D155" s="15">
        <v>42920</v>
      </c>
      <c r="E155" s="14">
        <v>1901</v>
      </c>
      <c r="F155" s="16">
        <v>1704</v>
      </c>
      <c r="G155" s="25" t="s">
        <v>63</v>
      </c>
    </row>
    <row r="156" spans="1:7">
      <c r="A156" s="14" t="s">
        <v>91</v>
      </c>
      <c r="B156" s="14" t="s">
        <v>23</v>
      </c>
      <c r="C156" s="14">
        <v>553</v>
      </c>
      <c r="D156" s="15">
        <v>42921</v>
      </c>
      <c r="E156" s="14">
        <v>1896</v>
      </c>
      <c r="F156" s="16">
        <v>140</v>
      </c>
      <c r="G156" s="25" t="s">
        <v>63</v>
      </c>
    </row>
    <row r="157" spans="1:7">
      <c r="A157" s="14" t="s">
        <v>368</v>
      </c>
      <c r="B157" s="14" t="s">
        <v>87</v>
      </c>
      <c r="C157" s="14">
        <v>555</v>
      </c>
      <c r="D157" s="15">
        <v>42921</v>
      </c>
      <c r="E157" s="14">
        <v>7086</v>
      </c>
      <c r="F157" s="16">
        <v>12.28</v>
      </c>
      <c r="G157" s="25" t="s">
        <v>63</v>
      </c>
    </row>
    <row r="158" spans="1:7">
      <c r="A158" s="14" t="s">
        <v>368</v>
      </c>
      <c r="B158" s="14" t="s">
        <v>87</v>
      </c>
      <c r="C158" s="14">
        <v>555</v>
      </c>
      <c r="D158" s="15">
        <v>42921</v>
      </c>
      <c r="E158" s="14">
        <v>7087</v>
      </c>
      <c r="F158" s="16">
        <v>71.319999999999993</v>
      </c>
      <c r="G158" s="25" t="s">
        <v>63</v>
      </c>
    </row>
    <row r="159" spans="1:7">
      <c r="A159" s="14" t="s">
        <v>24</v>
      </c>
      <c r="B159" s="14" t="s">
        <v>25</v>
      </c>
      <c r="C159" s="14">
        <v>556</v>
      </c>
      <c r="D159" s="15">
        <v>42922</v>
      </c>
      <c r="E159" s="14">
        <v>11397</v>
      </c>
      <c r="F159" s="16">
        <v>300</v>
      </c>
      <c r="G159" s="25" t="s">
        <v>63</v>
      </c>
    </row>
    <row r="160" spans="1:7">
      <c r="A160" s="14" t="s">
        <v>24</v>
      </c>
      <c r="B160" s="14" t="s">
        <v>25</v>
      </c>
      <c r="C160" s="14">
        <v>571</v>
      </c>
      <c r="D160" s="15">
        <v>42927</v>
      </c>
      <c r="E160" s="14">
        <v>10984</v>
      </c>
      <c r="F160" s="16">
        <v>1475.37</v>
      </c>
      <c r="G160" s="25" t="s">
        <v>63</v>
      </c>
    </row>
    <row r="161" spans="1:7">
      <c r="A161" s="14" t="s">
        <v>24</v>
      </c>
      <c r="B161" s="14" t="s">
        <v>25</v>
      </c>
      <c r="C161" s="14">
        <v>571</v>
      </c>
      <c r="D161" s="15">
        <v>42927</v>
      </c>
      <c r="E161" s="14">
        <v>11442</v>
      </c>
      <c r="F161" s="16">
        <v>1330.95</v>
      </c>
      <c r="G161" s="25" t="s">
        <v>63</v>
      </c>
    </row>
    <row r="162" spans="1:7">
      <c r="A162" s="14" t="s">
        <v>24</v>
      </c>
      <c r="B162" s="14" t="s">
        <v>25</v>
      </c>
      <c r="C162" s="14">
        <v>571</v>
      </c>
      <c r="D162" s="15">
        <v>42927</v>
      </c>
      <c r="E162" s="14">
        <v>11546</v>
      </c>
      <c r="F162" s="16">
        <v>39.979999999999997</v>
      </c>
      <c r="G162" s="25" t="s">
        <v>63</v>
      </c>
    </row>
    <row r="163" spans="1:7">
      <c r="A163" s="14" t="s">
        <v>28</v>
      </c>
      <c r="B163" s="14" t="s">
        <v>29</v>
      </c>
      <c r="C163" s="14">
        <v>574</v>
      </c>
      <c r="D163" s="15">
        <v>42928</v>
      </c>
      <c r="E163" s="14">
        <v>4992</v>
      </c>
      <c r="F163" s="16">
        <v>119.76</v>
      </c>
      <c r="G163" s="25" t="s">
        <v>63</v>
      </c>
    </row>
    <row r="164" spans="1:7">
      <c r="A164" s="14" t="s">
        <v>28</v>
      </c>
      <c r="B164" s="14" t="s">
        <v>29</v>
      </c>
      <c r="C164" s="14">
        <v>574</v>
      </c>
      <c r="D164" s="15">
        <v>42928</v>
      </c>
      <c r="E164" s="14">
        <v>4993</v>
      </c>
      <c r="F164" s="16">
        <v>688.26</v>
      </c>
      <c r="G164" s="25" t="s">
        <v>63</v>
      </c>
    </row>
    <row r="165" spans="1:7">
      <c r="A165" s="14" t="s">
        <v>24</v>
      </c>
      <c r="B165" s="14" t="s">
        <v>25</v>
      </c>
      <c r="C165" s="14">
        <v>575</v>
      </c>
      <c r="D165" s="15">
        <v>42928</v>
      </c>
      <c r="E165" s="14">
        <v>11545</v>
      </c>
      <c r="F165" s="16">
        <v>183.59</v>
      </c>
      <c r="G165" s="25" t="s">
        <v>63</v>
      </c>
    </row>
    <row r="166" spans="1:7">
      <c r="A166" s="14" t="s">
        <v>363</v>
      </c>
      <c r="B166" s="14" t="s">
        <v>33</v>
      </c>
      <c r="C166" s="14">
        <v>573</v>
      </c>
      <c r="D166" s="15">
        <v>42929</v>
      </c>
      <c r="E166" s="14">
        <v>634</v>
      </c>
      <c r="F166" s="16">
        <v>963.66</v>
      </c>
      <c r="G166" s="25" t="s">
        <v>63</v>
      </c>
    </row>
    <row r="167" spans="1:7">
      <c r="A167" s="14" t="s">
        <v>366</v>
      </c>
      <c r="B167" s="14" t="s">
        <v>367</v>
      </c>
      <c r="C167" s="14">
        <v>588</v>
      </c>
      <c r="D167" s="15">
        <v>42929</v>
      </c>
      <c r="E167" s="14">
        <v>2254</v>
      </c>
      <c r="F167" s="16">
        <v>2829</v>
      </c>
      <c r="G167" s="25" t="s">
        <v>63</v>
      </c>
    </row>
    <row r="168" spans="1:7">
      <c r="A168" s="14"/>
      <c r="B168" s="14"/>
      <c r="C168" s="14"/>
      <c r="D168" s="15"/>
      <c r="E168" s="14"/>
      <c r="F168" s="16"/>
      <c r="G168" s="25"/>
    </row>
    <row r="169" spans="1:7">
      <c r="A169" s="11"/>
      <c r="B169" s="11"/>
      <c r="C169" s="11"/>
      <c r="D169" s="11"/>
      <c r="E169" s="11"/>
      <c r="F169" s="12"/>
      <c r="G169" s="27"/>
    </row>
    <row r="170" spans="1:7" ht="15.75">
      <c r="A170" s="58" t="s">
        <v>205</v>
      </c>
      <c r="B170" s="59"/>
      <c r="C170" s="59"/>
      <c r="D170" s="59"/>
      <c r="E170" s="59"/>
      <c r="F170" s="59"/>
      <c r="G170" s="60"/>
    </row>
    <row r="171" spans="1:7" ht="25.5">
      <c r="A171" s="3" t="s">
        <v>0</v>
      </c>
      <c r="B171" s="3" t="s">
        <v>1</v>
      </c>
      <c r="C171" s="3" t="s">
        <v>2</v>
      </c>
      <c r="D171" s="3" t="s">
        <v>3</v>
      </c>
      <c r="E171" s="3" t="s">
        <v>4</v>
      </c>
      <c r="F171" s="9" t="s">
        <v>5</v>
      </c>
      <c r="G171" s="4" t="s">
        <v>6</v>
      </c>
    </row>
    <row r="172" spans="1:7">
      <c r="A172" s="14" t="s">
        <v>233</v>
      </c>
      <c r="B172" s="14"/>
      <c r="C172" s="14"/>
      <c r="D172" s="14"/>
      <c r="E172" s="14"/>
      <c r="F172" s="14"/>
      <c r="G172" s="25"/>
    </row>
    <row r="173" spans="1:7">
      <c r="A173" s="14"/>
      <c r="B173" s="14"/>
      <c r="C173" s="14"/>
      <c r="D173" s="14"/>
      <c r="E173" s="14"/>
      <c r="F173" s="16"/>
      <c r="G173" s="25"/>
    </row>
    <row r="175" spans="1:7" ht="15.75">
      <c r="A175" s="58" t="s">
        <v>204</v>
      </c>
      <c r="B175" s="59"/>
      <c r="C175" s="59"/>
      <c r="D175" s="59"/>
      <c r="E175" s="59"/>
      <c r="F175" s="59"/>
      <c r="G175" s="60"/>
    </row>
    <row r="176" spans="1:7" ht="25.5">
      <c r="A176" s="3" t="s">
        <v>0</v>
      </c>
      <c r="B176" s="3" t="s">
        <v>1</v>
      </c>
      <c r="C176" s="3" t="s">
        <v>2</v>
      </c>
      <c r="D176" s="3" t="s">
        <v>3</v>
      </c>
      <c r="E176" s="3" t="s">
        <v>4</v>
      </c>
      <c r="F176" s="9" t="s">
        <v>5</v>
      </c>
      <c r="G176" s="4" t="s">
        <v>6</v>
      </c>
    </row>
    <row r="177" spans="1:7">
      <c r="A177" s="14" t="s">
        <v>299</v>
      </c>
      <c r="B177" s="14" t="s">
        <v>104</v>
      </c>
      <c r="C177" s="14">
        <v>519</v>
      </c>
      <c r="D177" s="15">
        <v>42894</v>
      </c>
      <c r="E177" s="14">
        <v>26959</v>
      </c>
      <c r="F177" s="16">
        <v>7717.81</v>
      </c>
      <c r="G177" s="25" t="s">
        <v>63</v>
      </c>
    </row>
    <row r="178" spans="1:7">
      <c r="A178" s="14" t="s">
        <v>148</v>
      </c>
      <c r="B178" s="14" t="s">
        <v>98</v>
      </c>
      <c r="C178" s="14">
        <v>520</v>
      </c>
      <c r="D178" s="15">
        <v>42894</v>
      </c>
      <c r="E178" s="14">
        <v>576075</v>
      </c>
      <c r="F178" s="16">
        <v>67.14</v>
      </c>
      <c r="G178" s="25" t="s">
        <v>63</v>
      </c>
    </row>
    <row r="179" spans="1:7">
      <c r="A179" s="14" t="s">
        <v>298</v>
      </c>
      <c r="B179" s="14" t="s">
        <v>101</v>
      </c>
      <c r="C179" s="14">
        <v>437</v>
      </c>
      <c r="D179" s="15">
        <v>42879</v>
      </c>
      <c r="E179" s="14">
        <v>576226</v>
      </c>
      <c r="F179" s="16">
        <v>100.7</v>
      </c>
      <c r="G179" s="25" t="s">
        <v>63</v>
      </c>
    </row>
    <row r="180" spans="1:7">
      <c r="A180" s="14" t="s">
        <v>300</v>
      </c>
      <c r="B180" s="14" t="s">
        <v>99</v>
      </c>
      <c r="C180" s="14">
        <v>436</v>
      </c>
      <c r="D180" s="15">
        <v>42880</v>
      </c>
      <c r="E180" s="14">
        <v>576420</v>
      </c>
      <c r="F180" s="16">
        <v>95.11</v>
      </c>
      <c r="G180" s="25" t="s">
        <v>63</v>
      </c>
    </row>
    <row r="181" spans="1:7">
      <c r="A181" s="14" t="s">
        <v>300</v>
      </c>
      <c r="B181" s="14" t="s">
        <v>99</v>
      </c>
      <c r="C181" s="14">
        <v>517</v>
      </c>
      <c r="D181" s="15">
        <v>42894</v>
      </c>
      <c r="E181" s="14">
        <v>576422</v>
      </c>
      <c r="F181" s="16">
        <v>36.54</v>
      </c>
      <c r="G181" s="25" t="s">
        <v>63</v>
      </c>
    </row>
    <row r="182" spans="1:7">
      <c r="A182" s="14" t="s">
        <v>298</v>
      </c>
      <c r="B182" s="14" t="s">
        <v>101</v>
      </c>
      <c r="C182" s="14">
        <v>437</v>
      </c>
      <c r="D182" s="15">
        <v>42880</v>
      </c>
      <c r="E182" s="14">
        <v>576435</v>
      </c>
      <c r="F182" s="16">
        <v>100.71</v>
      </c>
      <c r="G182" s="25" t="s">
        <v>63</v>
      </c>
    </row>
    <row r="183" spans="1:7">
      <c r="A183" s="14" t="s">
        <v>298</v>
      </c>
      <c r="B183" s="14" t="s">
        <v>101</v>
      </c>
      <c r="C183" s="14">
        <v>518</v>
      </c>
      <c r="D183" s="15">
        <v>42894</v>
      </c>
      <c r="E183" s="14">
        <v>576438</v>
      </c>
      <c r="F183" s="16">
        <v>55.69</v>
      </c>
      <c r="G183" s="25" t="s">
        <v>63</v>
      </c>
    </row>
    <row r="184" spans="1:7">
      <c r="A184" s="14"/>
      <c r="B184" s="14"/>
      <c r="C184" s="14"/>
      <c r="D184" s="15"/>
      <c r="E184" s="14"/>
      <c r="F184" s="16"/>
      <c r="G184" s="25"/>
    </row>
    <row r="186" spans="1:7" ht="15.75">
      <c r="A186" s="58" t="s">
        <v>326</v>
      </c>
      <c r="B186" s="59"/>
      <c r="C186" s="59"/>
      <c r="D186" s="59"/>
      <c r="E186" s="59"/>
      <c r="F186" s="59"/>
      <c r="G186" s="60"/>
    </row>
    <row r="187" spans="1:7" ht="25.5">
      <c r="A187" s="3" t="s">
        <v>0</v>
      </c>
      <c r="B187" s="3" t="s">
        <v>1</v>
      </c>
      <c r="C187" s="3" t="s">
        <v>2</v>
      </c>
      <c r="D187" s="3" t="s">
        <v>3</v>
      </c>
      <c r="E187" s="3" t="s">
        <v>4</v>
      </c>
      <c r="F187" s="9" t="s">
        <v>5</v>
      </c>
      <c r="G187" s="4" t="s">
        <v>6</v>
      </c>
    </row>
    <row r="188" spans="1:7">
      <c r="A188" s="14" t="s">
        <v>40</v>
      </c>
      <c r="B188" s="14" t="s">
        <v>41</v>
      </c>
      <c r="C188" s="14">
        <v>592</v>
      </c>
      <c r="D188" s="15">
        <v>42907</v>
      </c>
      <c r="E188" s="14">
        <v>69579</v>
      </c>
      <c r="F188" s="16">
        <v>652.70000000000005</v>
      </c>
      <c r="G188" s="25" t="s">
        <v>63</v>
      </c>
    </row>
    <row r="189" spans="1:7">
      <c r="A189" s="14" t="s">
        <v>40</v>
      </c>
      <c r="B189" s="14" t="s">
        <v>41</v>
      </c>
      <c r="C189" s="14">
        <v>591</v>
      </c>
      <c r="D189" s="15">
        <v>42909</v>
      </c>
      <c r="E189" s="14">
        <v>69578</v>
      </c>
      <c r="F189" s="16">
        <v>562.39</v>
      </c>
      <c r="G189" s="25" t="s">
        <v>63</v>
      </c>
    </row>
    <row r="190" spans="1:7">
      <c r="A190" s="14"/>
      <c r="B190" s="14"/>
      <c r="C190" s="14"/>
      <c r="D190" s="14"/>
      <c r="E190" s="14"/>
      <c r="F190" s="16"/>
      <c r="G190" s="25" t="s">
        <v>233</v>
      </c>
    </row>
  </sheetData>
  <mergeCells count="15">
    <mergeCell ref="A186:G186"/>
    <mergeCell ref="A60:G60"/>
    <mergeCell ref="A1:G1"/>
    <mergeCell ref="A3:G3"/>
    <mergeCell ref="A18:G18"/>
    <mergeCell ref="A47:G47"/>
    <mergeCell ref="A53:G53"/>
    <mergeCell ref="A170:G170"/>
    <mergeCell ref="A175:G175"/>
    <mergeCell ref="A65:G65"/>
    <mergeCell ref="A70:G70"/>
    <mergeCell ref="A75:G75"/>
    <mergeCell ref="A82:G82"/>
    <mergeCell ref="A134:G134"/>
    <mergeCell ref="A139:G13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0"/>
  <sheetViews>
    <sheetView topLeftCell="A100" workbookViewId="0">
      <selection activeCell="G49" sqref="G49"/>
    </sheetView>
  </sheetViews>
  <sheetFormatPr defaultRowHeight="15"/>
  <cols>
    <col min="1" max="1" width="28.425781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388</v>
      </c>
      <c r="B1" s="56"/>
      <c r="C1" s="56"/>
      <c r="D1" s="56"/>
      <c r="E1" s="56"/>
      <c r="F1" s="56"/>
      <c r="G1" s="57"/>
    </row>
    <row r="3" spans="1:7" s="7" customFormat="1" ht="15.75">
      <c r="A3" s="58" t="s">
        <v>201</v>
      </c>
      <c r="B3" s="59"/>
      <c r="C3" s="59"/>
      <c r="D3" s="59"/>
      <c r="E3" s="59"/>
      <c r="F3" s="59"/>
      <c r="G3" s="60"/>
    </row>
    <row r="4" spans="1:7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/>
      <c r="B5" s="14"/>
      <c r="C5" s="14"/>
      <c r="D5" s="14"/>
      <c r="E5" s="14"/>
      <c r="F5" s="16"/>
      <c r="G5" s="25"/>
    </row>
    <row r="6" spans="1:7">
      <c r="A6" s="14"/>
      <c r="B6" s="14"/>
      <c r="C6" s="14"/>
      <c r="D6" s="14"/>
      <c r="E6" s="14"/>
      <c r="F6" s="16"/>
      <c r="G6" s="25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24</v>
      </c>
      <c r="B10" s="14" t="s">
        <v>25</v>
      </c>
      <c r="C10" s="14">
        <v>612</v>
      </c>
      <c r="D10" s="15">
        <v>42934</v>
      </c>
      <c r="E10" s="14">
        <v>11726</v>
      </c>
      <c r="F10" s="16">
        <v>1349.1</v>
      </c>
      <c r="G10" s="25" t="s">
        <v>63</v>
      </c>
    </row>
    <row r="11" spans="1:7">
      <c r="A11" s="14" t="s">
        <v>24</v>
      </c>
      <c r="B11" s="14" t="s">
        <v>25</v>
      </c>
      <c r="C11" s="14">
        <v>600</v>
      </c>
      <c r="D11" s="15">
        <v>42935</v>
      </c>
      <c r="E11" s="14">
        <v>11559</v>
      </c>
      <c r="F11" s="16">
        <v>486.85</v>
      </c>
      <c r="G11" s="25" t="s">
        <v>63</v>
      </c>
    </row>
    <row r="12" spans="1:7">
      <c r="A12" s="14" t="s">
        <v>251</v>
      </c>
      <c r="B12" s="14" t="s">
        <v>379</v>
      </c>
      <c r="C12" s="14">
        <v>603</v>
      </c>
      <c r="D12" s="15">
        <v>42935</v>
      </c>
      <c r="E12" s="14">
        <v>2476</v>
      </c>
      <c r="F12" s="16">
        <v>203.64</v>
      </c>
      <c r="G12" s="25" t="s">
        <v>63</v>
      </c>
    </row>
    <row r="13" spans="1:7">
      <c r="A13" s="14" t="s">
        <v>24</v>
      </c>
      <c r="B13" s="14" t="s">
        <v>25</v>
      </c>
      <c r="C13" s="14">
        <v>610</v>
      </c>
      <c r="D13" s="15">
        <v>42940</v>
      </c>
      <c r="E13" s="14">
        <v>11862</v>
      </c>
      <c r="F13" s="16">
        <v>34.53</v>
      </c>
      <c r="G13" s="25" t="s">
        <v>63</v>
      </c>
    </row>
    <row r="14" spans="1:7">
      <c r="A14" s="14" t="s">
        <v>24</v>
      </c>
      <c r="B14" s="14" t="s">
        <v>25</v>
      </c>
      <c r="C14" s="14">
        <v>611</v>
      </c>
      <c r="D14" s="15">
        <v>42940</v>
      </c>
      <c r="E14" s="14">
        <v>11863</v>
      </c>
      <c r="F14" s="16">
        <v>55.64</v>
      </c>
      <c r="G14" s="25" t="s">
        <v>63</v>
      </c>
    </row>
    <row r="15" spans="1:7">
      <c r="A15" s="14" t="s">
        <v>24</v>
      </c>
      <c r="B15" s="14" t="s">
        <v>25</v>
      </c>
      <c r="C15" s="14">
        <v>613</v>
      </c>
      <c r="D15" s="15">
        <v>42940</v>
      </c>
      <c r="E15" s="14">
        <v>11725</v>
      </c>
      <c r="F15" s="16">
        <v>29.07</v>
      </c>
      <c r="G15" s="25" t="s">
        <v>63</v>
      </c>
    </row>
    <row r="16" spans="1:7">
      <c r="A16" s="14" t="s">
        <v>24</v>
      </c>
      <c r="B16" s="14" t="s">
        <v>25</v>
      </c>
      <c r="C16" s="14">
        <v>614</v>
      </c>
      <c r="D16" s="15">
        <v>42940</v>
      </c>
      <c r="E16" s="14">
        <v>11441</v>
      </c>
      <c r="F16" s="16">
        <v>865.86</v>
      </c>
      <c r="G16" s="25" t="s">
        <v>63</v>
      </c>
    </row>
    <row r="17" spans="1:7">
      <c r="A17" s="14" t="s">
        <v>28</v>
      </c>
      <c r="B17" s="14" t="s">
        <v>380</v>
      </c>
      <c r="C17" s="14">
        <v>616</v>
      </c>
      <c r="D17" s="15">
        <v>42940</v>
      </c>
      <c r="E17" s="14">
        <v>5065</v>
      </c>
      <c r="F17" s="16">
        <v>350</v>
      </c>
      <c r="G17" s="25" t="s">
        <v>63</v>
      </c>
    </row>
    <row r="18" spans="1:7">
      <c r="A18" s="14" t="s">
        <v>24</v>
      </c>
      <c r="B18" s="14" t="s">
        <v>25</v>
      </c>
      <c r="C18" s="14">
        <v>624</v>
      </c>
      <c r="D18" s="15">
        <v>42941</v>
      </c>
      <c r="E18" s="14">
        <v>11920</v>
      </c>
      <c r="F18" s="16">
        <v>169.47</v>
      </c>
      <c r="G18" s="25" t="s">
        <v>63</v>
      </c>
    </row>
    <row r="19" spans="1:7">
      <c r="A19" s="14"/>
      <c r="B19" s="14"/>
      <c r="C19" s="14"/>
      <c r="D19" s="15"/>
      <c r="E19" s="14"/>
      <c r="F19" s="16"/>
      <c r="G19" s="25"/>
    </row>
    <row r="21" spans="1:7" s="7" customFormat="1" ht="15.75">
      <c r="A21" s="58" t="s">
        <v>203</v>
      </c>
      <c r="B21" s="59"/>
      <c r="C21" s="59"/>
      <c r="D21" s="59"/>
      <c r="E21" s="59"/>
      <c r="F21" s="59"/>
      <c r="G21" s="60"/>
    </row>
    <row r="22" spans="1:7" ht="25.5">
      <c r="A22" s="3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9" t="s">
        <v>5</v>
      </c>
      <c r="G22" s="4" t="s">
        <v>6</v>
      </c>
    </row>
    <row r="23" spans="1:7">
      <c r="A23" s="14" t="s">
        <v>210</v>
      </c>
      <c r="B23" s="14" t="s">
        <v>211</v>
      </c>
      <c r="C23" s="14">
        <v>521</v>
      </c>
      <c r="D23" s="15">
        <v>42906</v>
      </c>
      <c r="E23" s="14">
        <v>10325</v>
      </c>
      <c r="F23" s="16">
        <v>10554.38</v>
      </c>
      <c r="G23" s="25" t="s">
        <v>63</v>
      </c>
    </row>
    <row r="24" spans="1:7">
      <c r="A24" s="14"/>
      <c r="B24" s="14"/>
      <c r="C24" s="14"/>
      <c r="D24" s="14"/>
      <c r="E24" s="14"/>
      <c r="F24" s="16"/>
      <c r="G24" s="25"/>
    </row>
    <row r="26" spans="1:7" s="7" customFormat="1" ht="15.75">
      <c r="A26" s="58" t="s">
        <v>200</v>
      </c>
      <c r="B26" s="59"/>
      <c r="C26" s="59"/>
      <c r="D26" s="59"/>
      <c r="E26" s="59"/>
      <c r="F26" s="59"/>
      <c r="G26" s="60"/>
    </row>
    <row r="27" spans="1:7" ht="25.5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9" t="s">
        <v>5</v>
      </c>
      <c r="G27" s="4" t="s">
        <v>6</v>
      </c>
    </row>
    <row r="28" spans="1:7">
      <c r="A28" s="14" t="s">
        <v>386</v>
      </c>
      <c r="B28" s="14" t="s">
        <v>387</v>
      </c>
      <c r="C28" s="14">
        <v>672</v>
      </c>
      <c r="D28" s="15">
        <v>42583</v>
      </c>
      <c r="E28" s="14">
        <v>2391</v>
      </c>
      <c r="F28" s="16">
        <v>624</v>
      </c>
      <c r="G28" s="25" t="s">
        <v>63</v>
      </c>
    </row>
    <row r="29" spans="1:7">
      <c r="A29" s="14" t="s">
        <v>386</v>
      </c>
      <c r="B29" s="14" t="s">
        <v>387</v>
      </c>
      <c r="C29" s="14">
        <v>276</v>
      </c>
      <c r="D29" s="15">
        <v>42832</v>
      </c>
      <c r="E29" s="14">
        <v>2404</v>
      </c>
      <c r="F29" s="16">
        <v>624</v>
      </c>
      <c r="G29" s="25" t="s">
        <v>63</v>
      </c>
    </row>
    <row r="30" spans="1:7">
      <c r="A30" s="14" t="s">
        <v>400</v>
      </c>
      <c r="B30" s="14" t="s">
        <v>401</v>
      </c>
      <c r="C30" s="14">
        <v>561</v>
      </c>
      <c r="D30" s="15">
        <v>42880</v>
      </c>
      <c r="E30" s="14">
        <v>162</v>
      </c>
      <c r="F30" s="16">
        <v>4490.76</v>
      </c>
      <c r="G30" s="25" t="s">
        <v>63</v>
      </c>
    </row>
    <row r="31" spans="1:7">
      <c r="A31" s="14" t="s">
        <v>384</v>
      </c>
      <c r="B31" s="14" t="s">
        <v>385</v>
      </c>
      <c r="C31" s="14">
        <v>501</v>
      </c>
      <c r="D31" s="15">
        <v>42884</v>
      </c>
      <c r="E31" s="14">
        <v>1902</v>
      </c>
      <c r="F31" s="16">
        <v>825</v>
      </c>
      <c r="G31" s="25" t="s">
        <v>63</v>
      </c>
    </row>
    <row r="32" spans="1:7">
      <c r="A32" s="14" t="s">
        <v>398</v>
      </c>
      <c r="B32" s="14" t="s">
        <v>399</v>
      </c>
      <c r="C32" s="14">
        <v>502</v>
      </c>
      <c r="D32" s="15">
        <v>42894</v>
      </c>
      <c r="E32" s="14">
        <v>9404</v>
      </c>
      <c r="F32" s="16">
        <v>1641.68</v>
      </c>
      <c r="G32" s="25" t="s">
        <v>63</v>
      </c>
    </row>
    <row r="33" spans="1:7">
      <c r="A33" s="14" t="s">
        <v>91</v>
      </c>
      <c r="B33" s="14" t="s">
        <v>23</v>
      </c>
      <c r="C33" s="14">
        <v>495</v>
      </c>
      <c r="D33" s="15">
        <v>42895</v>
      </c>
      <c r="E33" s="14">
        <v>1782</v>
      </c>
      <c r="F33" s="16">
        <v>1115.76</v>
      </c>
      <c r="G33" s="25" t="s">
        <v>63</v>
      </c>
    </row>
    <row r="34" spans="1:7">
      <c r="A34" s="14" t="s">
        <v>91</v>
      </c>
      <c r="B34" s="14" t="s">
        <v>23</v>
      </c>
      <c r="C34" s="14">
        <v>498</v>
      </c>
      <c r="D34" s="15">
        <v>42905</v>
      </c>
      <c r="E34" s="14">
        <v>1783</v>
      </c>
      <c r="F34" s="16">
        <v>9305.7999999999993</v>
      </c>
      <c r="G34" s="25" t="s">
        <v>63</v>
      </c>
    </row>
    <row r="35" spans="1:7">
      <c r="A35" s="14" t="s">
        <v>210</v>
      </c>
      <c r="B35" s="14" t="s">
        <v>211</v>
      </c>
      <c r="C35" s="14">
        <v>583</v>
      </c>
      <c r="D35" s="15">
        <v>42919</v>
      </c>
      <c r="E35" s="14">
        <v>10553</v>
      </c>
      <c r="F35" s="16">
        <v>3368.23</v>
      </c>
      <c r="G35" s="25" t="s">
        <v>63</v>
      </c>
    </row>
    <row r="36" spans="1:7">
      <c r="A36" s="14" t="s">
        <v>403</v>
      </c>
      <c r="B36" s="14" t="s">
        <v>404</v>
      </c>
      <c r="C36" s="14">
        <v>563</v>
      </c>
      <c r="D36" s="15">
        <v>42920</v>
      </c>
      <c r="E36" s="29">
        <v>4362</v>
      </c>
      <c r="F36" s="16">
        <v>4311.6000000000004</v>
      </c>
      <c r="G36" s="25" t="s">
        <v>63</v>
      </c>
    </row>
    <row r="37" spans="1:7">
      <c r="A37" s="14" t="s">
        <v>210</v>
      </c>
      <c r="B37" s="14" t="s">
        <v>211</v>
      </c>
      <c r="C37" s="14">
        <v>550</v>
      </c>
      <c r="D37" s="15">
        <v>42921</v>
      </c>
      <c r="E37" s="14">
        <v>10609</v>
      </c>
      <c r="F37" s="16">
        <v>679.51</v>
      </c>
      <c r="G37" s="25" t="s">
        <v>63</v>
      </c>
    </row>
    <row r="38" spans="1:7">
      <c r="A38" s="14" t="s">
        <v>402</v>
      </c>
      <c r="B38" s="14" t="s">
        <v>157</v>
      </c>
      <c r="C38" s="14">
        <v>578</v>
      </c>
      <c r="D38" s="15">
        <v>42921</v>
      </c>
      <c r="E38" s="29">
        <v>17189</v>
      </c>
      <c r="F38" s="16">
        <v>1068.05</v>
      </c>
      <c r="G38" s="25" t="s">
        <v>63</v>
      </c>
    </row>
    <row r="39" spans="1:7">
      <c r="A39" s="14" t="s">
        <v>394</v>
      </c>
      <c r="B39" s="14" t="s">
        <v>395</v>
      </c>
      <c r="C39" s="14">
        <v>581</v>
      </c>
      <c r="D39" s="15">
        <v>42926</v>
      </c>
      <c r="E39" s="14">
        <v>3641</v>
      </c>
      <c r="F39" s="16">
        <v>175.6</v>
      </c>
      <c r="G39" s="25" t="s">
        <v>63</v>
      </c>
    </row>
    <row r="40" spans="1:7">
      <c r="A40" s="14" t="s">
        <v>393</v>
      </c>
      <c r="B40" s="14" t="s">
        <v>272</v>
      </c>
      <c r="C40" s="14">
        <v>586</v>
      </c>
      <c r="D40" s="15">
        <v>42927</v>
      </c>
      <c r="E40" s="14">
        <v>590</v>
      </c>
      <c r="F40" s="16">
        <v>1906.05</v>
      </c>
      <c r="G40" s="25" t="s">
        <v>63</v>
      </c>
    </row>
    <row r="41" spans="1:7">
      <c r="A41" s="14" t="s">
        <v>383</v>
      </c>
      <c r="B41" s="14" t="s">
        <v>222</v>
      </c>
      <c r="C41" s="14">
        <v>593</v>
      </c>
      <c r="D41" s="15">
        <v>42929</v>
      </c>
      <c r="E41" s="14">
        <v>4544</v>
      </c>
      <c r="F41" s="16">
        <v>1509.83</v>
      </c>
      <c r="G41" s="25" t="s">
        <v>63</v>
      </c>
    </row>
    <row r="42" spans="1:7">
      <c r="A42" s="14" t="s">
        <v>396</v>
      </c>
      <c r="B42" s="14" t="s">
        <v>397</v>
      </c>
      <c r="C42" s="14">
        <v>598</v>
      </c>
      <c r="D42" s="15">
        <v>42933</v>
      </c>
      <c r="E42" s="14">
        <v>1</v>
      </c>
      <c r="F42" s="16">
        <v>2941.52</v>
      </c>
      <c r="G42" s="25" t="s">
        <v>63</v>
      </c>
    </row>
    <row r="43" spans="1:7">
      <c r="A43" s="14" t="s">
        <v>391</v>
      </c>
      <c r="B43" s="14" t="s">
        <v>392</v>
      </c>
      <c r="C43" s="14">
        <v>618</v>
      </c>
      <c r="D43" s="15">
        <v>42934</v>
      </c>
      <c r="E43" s="14">
        <v>2634</v>
      </c>
      <c r="F43" s="16">
        <v>570.13</v>
      </c>
      <c r="G43" s="25" t="s">
        <v>63</v>
      </c>
    </row>
    <row r="44" spans="1:7">
      <c r="A44" s="14" t="s">
        <v>328</v>
      </c>
      <c r="B44" s="14" t="s">
        <v>329</v>
      </c>
      <c r="C44" s="14">
        <v>619</v>
      </c>
      <c r="D44" s="15">
        <v>42935</v>
      </c>
      <c r="E44" s="14">
        <v>2579</v>
      </c>
      <c r="F44" s="16">
        <v>910</v>
      </c>
      <c r="G44" s="25" t="s">
        <v>63</v>
      </c>
    </row>
    <row r="45" spans="1:7">
      <c r="A45" s="14" t="s">
        <v>328</v>
      </c>
      <c r="B45" s="14" t="s">
        <v>329</v>
      </c>
      <c r="C45" s="14">
        <v>620</v>
      </c>
      <c r="D45" s="15">
        <v>42935</v>
      </c>
      <c r="E45" s="14">
        <v>2578</v>
      </c>
      <c r="F45" s="16">
        <v>74</v>
      </c>
      <c r="G45" s="25" t="s">
        <v>63</v>
      </c>
    </row>
    <row r="46" spans="1:7">
      <c r="A46" s="14" t="s">
        <v>390</v>
      </c>
      <c r="B46" s="14" t="s">
        <v>330</v>
      </c>
      <c r="C46" s="14">
        <v>621</v>
      </c>
      <c r="D46" s="15">
        <v>42937</v>
      </c>
      <c r="E46" s="14">
        <v>15478</v>
      </c>
      <c r="F46" s="16">
        <v>180</v>
      </c>
      <c r="G46" s="25" t="s">
        <v>63</v>
      </c>
    </row>
    <row r="47" spans="1:7">
      <c r="A47" s="14" t="s">
        <v>262</v>
      </c>
      <c r="B47" s="14" t="s">
        <v>261</v>
      </c>
      <c r="C47" s="14">
        <v>609</v>
      </c>
      <c r="D47" s="15">
        <v>42940</v>
      </c>
      <c r="E47" s="14">
        <v>250</v>
      </c>
      <c r="F47" s="16">
        <v>2089.8000000000002</v>
      </c>
      <c r="G47" s="25" t="s">
        <v>63</v>
      </c>
    </row>
    <row r="48" spans="1:7">
      <c r="A48" s="14" t="s">
        <v>57</v>
      </c>
      <c r="B48" s="14" t="s">
        <v>238</v>
      </c>
      <c r="C48" s="14">
        <v>628</v>
      </c>
      <c r="D48" s="15">
        <v>42949</v>
      </c>
      <c r="E48" s="29">
        <v>24828662</v>
      </c>
      <c r="F48" s="16">
        <v>6374.58</v>
      </c>
      <c r="G48" s="25" t="s">
        <v>63</v>
      </c>
    </row>
    <row r="49" spans="1:7">
      <c r="A49" s="14"/>
      <c r="B49" s="14"/>
      <c r="C49" s="14"/>
      <c r="D49" s="15"/>
      <c r="E49" s="14"/>
      <c r="F49" s="16"/>
      <c r="G49" s="25"/>
    </row>
    <row r="51" spans="1:7" ht="15.75">
      <c r="A51" s="58" t="s">
        <v>205</v>
      </c>
      <c r="B51" s="59"/>
      <c r="C51" s="59"/>
      <c r="D51" s="59"/>
      <c r="E51" s="59"/>
      <c r="F51" s="59"/>
      <c r="G51" s="60"/>
    </row>
    <row r="52" spans="1:7" ht="25.5">
      <c r="A52" s="3" t="s">
        <v>0</v>
      </c>
      <c r="B52" s="3" t="s">
        <v>1</v>
      </c>
      <c r="C52" s="3" t="s">
        <v>2</v>
      </c>
      <c r="D52" s="3" t="s">
        <v>3</v>
      </c>
      <c r="E52" s="3" t="s">
        <v>4</v>
      </c>
      <c r="F52" s="9" t="s">
        <v>5</v>
      </c>
      <c r="G52" s="4" t="s">
        <v>6</v>
      </c>
    </row>
    <row r="53" spans="1:7">
      <c r="A53" s="14" t="s">
        <v>233</v>
      </c>
      <c r="B53" s="14"/>
      <c r="C53" s="14"/>
      <c r="D53" s="14"/>
      <c r="E53" s="14"/>
      <c r="F53" s="16"/>
      <c r="G53" s="25"/>
    </row>
    <row r="54" spans="1:7">
      <c r="A54" s="14"/>
      <c r="B54" s="14"/>
      <c r="C54" s="14"/>
      <c r="D54" s="14"/>
      <c r="E54" s="14"/>
      <c r="F54" s="16"/>
      <c r="G54" s="25"/>
    </row>
    <row r="56" spans="1:7" ht="15.75">
      <c r="A56" s="58" t="s">
        <v>204</v>
      </c>
      <c r="B56" s="59"/>
      <c r="C56" s="59"/>
      <c r="D56" s="59"/>
      <c r="E56" s="59"/>
      <c r="F56" s="59"/>
      <c r="G56" s="60"/>
    </row>
    <row r="57" spans="1:7" ht="25.5">
      <c r="A57" s="3" t="s">
        <v>0</v>
      </c>
      <c r="B57" s="3" t="s">
        <v>1</v>
      </c>
      <c r="C57" s="3" t="s">
        <v>2</v>
      </c>
      <c r="D57" s="3" t="s">
        <v>3</v>
      </c>
      <c r="E57" s="3" t="s">
        <v>4</v>
      </c>
      <c r="F57" s="9" t="s">
        <v>5</v>
      </c>
      <c r="G57" s="4" t="s">
        <v>6</v>
      </c>
    </row>
    <row r="58" spans="1:7">
      <c r="A58" s="14"/>
      <c r="B58" s="14"/>
      <c r="C58" s="14"/>
      <c r="D58" s="15"/>
      <c r="E58" s="14"/>
      <c r="F58" s="16"/>
      <c r="G58" s="25"/>
    </row>
    <row r="59" spans="1:7">
      <c r="A59" s="14"/>
      <c r="B59" s="14"/>
      <c r="C59" s="14"/>
      <c r="D59" s="15"/>
      <c r="E59" s="14"/>
      <c r="F59" s="16"/>
      <c r="G59" s="25"/>
    </row>
    <row r="61" spans="1:7" s="6" customFormat="1" ht="15.75">
      <c r="A61" s="58" t="s">
        <v>374</v>
      </c>
      <c r="B61" s="59"/>
      <c r="C61" s="59"/>
      <c r="D61" s="59"/>
      <c r="E61" s="59"/>
      <c r="F61" s="59"/>
      <c r="G61" s="60"/>
    </row>
    <row r="62" spans="1:7" ht="25.5">
      <c r="A62" s="3" t="s">
        <v>0</v>
      </c>
      <c r="B62" s="3" t="s">
        <v>1</v>
      </c>
      <c r="C62" s="3" t="s">
        <v>2</v>
      </c>
      <c r="D62" s="3" t="s">
        <v>3</v>
      </c>
      <c r="E62" s="3" t="s">
        <v>4</v>
      </c>
      <c r="F62" s="9" t="s">
        <v>5</v>
      </c>
      <c r="G62" s="4" t="s">
        <v>6</v>
      </c>
    </row>
    <row r="63" spans="1:7">
      <c r="A63" s="14"/>
      <c r="B63" s="14"/>
      <c r="C63" s="14"/>
      <c r="D63" s="14"/>
      <c r="E63" s="14"/>
      <c r="F63" s="16"/>
      <c r="G63" s="25"/>
    </row>
    <row r="64" spans="1:7">
      <c r="A64" s="14"/>
      <c r="B64" s="14"/>
      <c r="C64" s="14"/>
      <c r="D64" s="14"/>
      <c r="E64" s="14"/>
      <c r="F64" s="16"/>
      <c r="G64" s="25"/>
    </row>
    <row r="66" spans="1:7" s="6" customFormat="1" ht="15.75">
      <c r="A66" s="58" t="s">
        <v>375</v>
      </c>
      <c r="B66" s="59"/>
      <c r="C66" s="59"/>
      <c r="D66" s="59"/>
      <c r="E66" s="59"/>
      <c r="F66" s="59"/>
      <c r="G66" s="60"/>
    </row>
    <row r="67" spans="1:7" ht="25.5">
      <c r="A67" s="3" t="s">
        <v>0</v>
      </c>
      <c r="B67" s="3" t="s">
        <v>1</v>
      </c>
      <c r="C67" s="3" t="s">
        <v>2</v>
      </c>
      <c r="D67" s="3" t="s">
        <v>3</v>
      </c>
      <c r="E67" s="3" t="s">
        <v>4</v>
      </c>
      <c r="F67" s="9" t="s">
        <v>5</v>
      </c>
      <c r="G67" s="4" t="s">
        <v>6</v>
      </c>
    </row>
    <row r="68" spans="1:7">
      <c r="A68" s="14" t="s">
        <v>407</v>
      </c>
      <c r="B68" s="14" t="s">
        <v>408</v>
      </c>
      <c r="C68" s="14">
        <v>720</v>
      </c>
      <c r="D68" s="15">
        <v>42971</v>
      </c>
      <c r="E68" s="14">
        <v>35</v>
      </c>
      <c r="F68" s="16">
        <v>400</v>
      </c>
      <c r="G68" s="25" t="s">
        <v>63</v>
      </c>
    </row>
    <row r="69" spans="1:7">
      <c r="A69" s="14"/>
      <c r="B69" s="14"/>
      <c r="C69" s="14"/>
      <c r="D69" s="15"/>
      <c r="E69" s="14"/>
      <c r="F69" s="16"/>
      <c r="G69" s="25"/>
    </row>
    <row r="71" spans="1:7" s="6" customFormat="1" ht="15.75">
      <c r="A71" s="58" t="s">
        <v>376</v>
      </c>
      <c r="B71" s="59"/>
      <c r="C71" s="59"/>
      <c r="D71" s="59"/>
      <c r="E71" s="59"/>
      <c r="F71" s="59"/>
      <c r="G71" s="60"/>
    </row>
    <row r="72" spans="1:7" s="1" customFormat="1" ht="25.5">
      <c r="A72" s="3" t="s">
        <v>0</v>
      </c>
      <c r="B72" s="3" t="s">
        <v>1</v>
      </c>
      <c r="C72" s="3" t="s">
        <v>2</v>
      </c>
      <c r="D72" s="3" t="s">
        <v>3</v>
      </c>
      <c r="E72" s="3" t="s">
        <v>4</v>
      </c>
      <c r="F72" s="9" t="s">
        <v>5</v>
      </c>
      <c r="G72" s="4" t="s">
        <v>6</v>
      </c>
    </row>
    <row r="73" spans="1:7" s="1" customFormat="1">
      <c r="A73" s="14" t="s">
        <v>40</v>
      </c>
      <c r="B73" s="14" t="s">
        <v>41</v>
      </c>
      <c r="C73" s="14">
        <v>461</v>
      </c>
      <c r="D73" s="15">
        <v>42892</v>
      </c>
      <c r="E73" s="14">
        <v>68909</v>
      </c>
      <c r="F73" s="16">
        <v>11252.51</v>
      </c>
      <c r="G73" s="28" t="s">
        <v>63</v>
      </c>
    </row>
    <row r="74" spans="1:7" s="1" customFormat="1">
      <c r="A74" s="14" t="s">
        <v>44</v>
      </c>
      <c r="B74" s="14" t="s">
        <v>109</v>
      </c>
      <c r="C74" s="14">
        <v>511</v>
      </c>
      <c r="D74" s="15">
        <v>42898</v>
      </c>
      <c r="E74" s="14">
        <v>9091</v>
      </c>
      <c r="F74" s="16">
        <v>15772.79</v>
      </c>
      <c r="G74" s="28" t="s">
        <v>63</v>
      </c>
    </row>
    <row r="75" spans="1:7" s="1" customFormat="1">
      <c r="A75" s="14" t="s">
        <v>44</v>
      </c>
      <c r="B75" s="14" t="s">
        <v>109</v>
      </c>
      <c r="C75" s="14">
        <v>537</v>
      </c>
      <c r="D75" s="15">
        <v>42922</v>
      </c>
      <c r="E75" s="14">
        <v>9456</v>
      </c>
      <c r="F75" s="16">
        <v>16154.76</v>
      </c>
      <c r="G75" s="28" t="s">
        <v>63</v>
      </c>
    </row>
    <row r="76" spans="1:7">
      <c r="A76" s="14" t="s">
        <v>40</v>
      </c>
      <c r="B76" s="14" t="s">
        <v>41</v>
      </c>
      <c r="C76" s="14">
        <v>536</v>
      </c>
      <c r="D76" s="15">
        <v>42923</v>
      </c>
      <c r="E76" s="14">
        <v>69763</v>
      </c>
      <c r="F76" s="16">
        <v>11252.51</v>
      </c>
      <c r="G76" s="28" t="s">
        <v>63</v>
      </c>
    </row>
    <row r="77" spans="1:7">
      <c r="A77" s="14" t="s">
        <v>112</v>
      </c>
      <c r="B77" s="14" t="s">
        <v>113</v>
      </c>
      <c r="C77" s="14">
        <v>594</v>
      </c>
      <c r="D77" s="15">
        <v>42929</v>
      </c>
      <c r="E77" s="14">
        <v>6931</v>
      </c>
      <c r="F77" s="16">
        <v>15000</v>
      </c>
      <c r="G77" s="28" t="s">
        <v>406</v>
      </c>
    </row>
    <row r="78" spans="1:7">
      <c r="A78" s="14" t="s">
        <v>284</v>
      </c>
      <c r="B78" s="14" t="s">
        <v>285</v>
      </c>
      <c r="C78" s="14">
        <v>627</v>
      </c>
      <c r="D78" s="15">
        <v>42933</v>
      </c>
      <c r="E78" s="14">
        <v>21441</v>
      </c>
      <c r="F78" s="16">
        <v>18600.12</v>
      </c>
      <c r="G78" s="28" t="s">
        <v>63</v>
      </c>
    </row>
    <row r="79" spans="1:7">
      <c r="A79" s="14" t="s">
        <v>106</v>
      </c>
      <c r="B79" s="14" t="s">
        <v>107</v>
      </c>
      <c r="C79" s="14">
        <v>637</v>
      </c>
      <c r="D79" s="15">
        <v>42940</v>
      </c>
      <c r="E79" s="14">
        <v>7916</v>
      </c>
      <c r="F79" s="16">
        <v>61446.32</v>
      </c>
      <c r="G79" s="28" t="s">
        <v>63</v>
      </c>
    </row>
    <row r="80" spans="1:7">
      <c r="A80" s="14" t="s">
        <v>55</v>
      </c>
      <c r="B80" s="14" t="s">
        <v>56</v>
      </c>
      <c r="C80" s="14">
        <v>641</v>
      </c>
      <c r="D80" s="15">
        <v>42954</v>
      </c>
      <c r="E80" s="14">
        <v>285651</v>
      </c>
      <c r="F80" s="16">
        <v>34525.86</v>
      </c>
      <c r="G80" s="28" t="s">
        <v>63</v>
      </c>
    </row>
    <row r="81" spans="1:7">
      <c r="A81" s="14"/>
      <c r="B81" s="14"/>
      <c r="C81" s="14"/>
      <c r="D81" s="15"/>
      <c r="E81" s="14"/>
      <c r="F81" s="16"/>
      <c r="G81" s="28"/>
    </row>
    <row r="83" spans="1:7" s="5" customFormat="1" ht="15.75">
      <c r="A83" s="58" t="s">
        <v>377</v>
      </c>
      <c r="B83" s="59"/>
      <c r="C83" s="59"/>
      <c r="D83" s="59"/>
      <c r="E83" s="59"/>
      <c r="F83" s="59"/>
      <c r="G83" s="60"/>
    </row>
    <row r="84" spans="1:7" ht="25.5">
      <c r="A84" s="3" t="s">
        <v>0</v>
      </c>
      <c r="B84" s="3" t="s">
        <v>1</v>
      </c>
      <c r="C84" s="3" t="s">
        <v>2</v>
      </c>
      <c r="D84" s="3" t="s">
        <v>3</v>
      </c>
      <c r="E84" s="3" t="s">
        <v>4</v>
      </c>
      <c r="F84" s="9" t="s">
        <v>5</v>
      </c>
      <c r="G84" s="4" t="s">
        <v>6</v>
      </c>
    </row>
    <row r="85" spans="1:7">
      <c r="A85" s="14" t="s">
        <v>40</v>
      </c>
      <c r="B85" s="14" t="s">
        <v>41</v>
      </c>
      <c r="C85" s="14">
        <v>534</v>
      </c>
      <c r="D85" s="15">
        <v>42923</v>
      </c>
      <c r="E85" s="14">
        <v>69762</v>
      </c>
      <c r="F85" s="16">
        <v>7399.16</v>
      </c>
      <c r="G85" s="30" t="s">
        <v>63</v>
      </c>
    </row>
    <row r="86" spans="1:7">
      <c r="A86" s="14" t="s">
        <v>383</v>
      </c>
      <c r="B86" s="14" t="s">
        <v>222</v>
      </c>
      <c r="C86" s="14">
        <v>593</v>
      </c>
      <c r="D86" s="15">
        <v>42929</v>
      </c>
      <c r="E86" s="14">
        <v>2325</v>
      </c>
      <c r="F86" s="16">
        <v>354.95</v>
      </c>
      <c r="G86" s="30" t="s">
        <v>63</v>
      </c>
    </row>
    <row r="87" spans="1:7">
      <c r="A87" s="14" t="s">
        <v>46</v>
      </c>
      <c r="B87" s="14" t="s">
        <v>47</v>
      </c>
      <c r="C87" s="14">
        <v>605</v>
      </c>
      <c r="D87" s="15">
        <v>42935</v>
      </c>
      <c r="E87" s="14">
        <v>522</v>
      </c>
      <c r="F87" s="16">
        <v>2420.65</v>
      </c>
      <c r="G87" s="30" t="s">
        <v>63</v>
      </c>
    </row>
    <row r="88" spans="1:7">
      <c r="A88" s="14" t="s">
        <v>40</v>
      </c>
      <c r="B88" s="14" t="s">
        <v>41</v>
      </c>
      <c r="C88" s="14">
        <v>535</v>
      </c>
      <c r="D88" s="15">
        <v>42936</v>
      </c>
      <c r="E88" s="14">
        <v>69767</v>
      </c>
      <c r="F88" s="16">
        <v>4568.24</v>
      </c>
      <c r="G88" s="30" t="s">
        <v>63</v>
      </c>
    </row>
    <row r="89" spans="1:7">
      <c r="A89" s="14" t="s">
        <v>381</v>
      </c>
      <c r="B89" s="14" t="s">
        <v>382</v>
      </c>
      <c r="C89" s="14">
        <v>626</v>
      </c>
      <c r="D89" s="15">
        <v>42937</v>
      </c>
      <c r="E89" s="14">
        <v>22087</v>
      </c>
      <c r="F89" s="16">
        <v>1360</v>
      </c>
      <c r="G89" s="30" t="s">
        <v>63</v>
      </c>
    </row>
    <row r="90" spans="1:7">
      <c r="A90" s="14" t="s">
        <v>46</v>
      </c>
      <c r="B90" s="14" t="s">
        <v>47</v>
      </c>
      <c r="C90" s="14">
        <v>622</v>
      </c>
      <c r="D90" s="15">
        <v>42943</v>
      </c>
      <c r="E90" s="14">
        <v>562</v>
      </c>
      <c r="F90" s="16">
        <v>2420.65</v>
      </c>
      <c r="G90" s="30" t="s">
        <v>63</v>
      </c>
    </row>
    <row r="91" spans="1:7">
      <c r="A91" s="14" t="s">
        <v>57</v>
      </c>
      <c r="B91" s="14" t="s">
        <v>238</v>
      </c>
      <c r="C91" s="14">
        <v>628</v>
      </c>
      <c r="D91" s="15">
        <v>42949</v>
      </c>
      <c r="E91" s="29">
        <v>24828662</v>
      </c>
      <c r="F91" s="16">
        <v>1420</v>
      </c>
      <c r="G91" s="30" t="s">
        <v>63</v>
      </c>
    </row>
    <row r="92" spans="1:7">
      <c r="A92" s="14" t="s">
        <v>42</v>
      </c>
      <c r="B92" s="14" t="s">
        <v>43</v>
      </c>
      <c r="C92" s="14">
        <v>638</v>
      </c>
      <c r="D92" s="15">
        <v>42949</v>
      </c>
      <c r="E92" s="14">
        <v>693</v>
      </c>
      <c r="F92" s="16">
        <v>1356.94</v>
      </c>
      <c r="G92" s="30" t="s">
        <v>63</v>
      </c>
    </row>
    <row r="93" spans="1:7">
      <c r="A93" s="29" t="s">
        <v>15</v>
      </c>
      <c r="B93" s="29" t="s">
        <v>16</v>
      </c>
      <c r="C93" s="29">
        <v>632</v>
      </c>
      <c r="D93" s="15">
        <v>42950</v>
      </c>
      <c r="E93" s="29">
        <v>8671</v>
      </c>
      <c r="F93" s="16">
        <v>8945.39</v>
      </c>
      <c r="G93" s="30" t="s">
        <v>63</v>
      </c>
    </row>
    <row r="94" spans="1:7">
      <c r="A94" s="14" t="s">
        <v>44</v>
      </c>
      <c r="B94" s="14" t="s">
        <v>109</v>
      </c>
      <c r="C94" s="14">
        <v>636</v>
      </c>
      <c r="D94" s="15">
        <v>42951</v>
      </c>
      <c r="E94" s="14">
        <v>9781</v>
      </c>
      <c r="F94" s="16">
        <v>4168.68</v>
      </c>
      <c r="G94" s="30" t="s">
        <v>63</v>
      </c>
    </row>
    <row r="95" spans="1:7">
      <c r="A95" s="14" t="s">
        <v>44</v>
      </c>
      <c r="B95" s="14" t="s">
        <v>109</v>
      </c>
      <c r="C95" s="14">
        <v>630</v>
      </c>
      <c r="D95" s="15">
        <v>42954</v>
      </c>
      <c r="E95" s="14">
        <v>9784</v>
      </c>
      <c r="F95" s="16">
        <v>1155.28</v>
      </c>
      <c r="G95" s="30" t="s">
        <v>63</v>
      </c>
    </row>
    <row r="96" spans="1:7">
      <c r="A96" s="14" t="s">
        <v>55</v>
      </c>
      <c r="B96" s="14" t="s">
        <v>56</v>
      </c>
      <c r="C96" s="14">
        <v>640</v>
      </c>
      <c r="D96" s="15">
        <v>42954</v>
      </c>
      <c r="E96" s="14">
        <v>2140918</v>
      </c>
      <c r="F96" s="16">
        <v>882.33</v>
      </c>
      <c r="G96" s="30" t="s">
        <v>63</v>
      </c>
    </row>
    <row r="97" spans="1:7">
      <c r="A97" s="14" t="s">
        <v>55</v>
      </c>
      <c r="B97" s="14" t="s">
        <v>56</v>
      </c>
      <c r="C97" s="14">
        <v>640</v>
      </c>
      <c r="D97" s="15">
        <v>42954</v>
      </c>
      <c r="E97" s="14">
        <v>2149574</v>
      </c>
      <c r="F97" s="16">
        <v>1008.63</v>
      </c>
      <c r="G97" s="30" t="s">
        <v>63</v>
      </c>
    </row>
    <row r="98" spans="1:7">
      <c r="A98" s="14" t="s">
        <v>55</v>
      </c>
      <c r="B98" s="14" t="s">
        <v>56</v>
      </c>
      <c r="C98" s="14">
        <v>640</v>
      </c>
      <c r="D98" s="15">
        <v>42954</v>
      </c>
      <c r="E98" s="14">
        <v>2152985</v>
      </c>
      <c r="F98" s="16">
        <v>757.43</v>
      </c>
      <c r="G98" s="30" t="s">
        <v>63</v>
      </c>
    </row>
    <row r="99" spans="1:7">
      <c r="A99" s="14" t="s">
        <v>55</v>
      </c>
      <c r="B99" s="14" t="s">
        <v>56</v>
      </c>
      <c r="C99" s="14">
        <v>640</v>
      </c>
      <c r="D99" s="15">
        <v>42954</v>
      </c>
      <c r="E99" s="14">
        <v>2317275</v>
      </c>
      <c r="F99" s="16">
        <v>892.93</v>
      </c>
      <c r="G99" s="30" t="s">
        <v>63</v>
      </c>
    </row>
    <row r="100" spans="1:7">
      <c r="A100" s="14" t="s">
        <v>55</v>
      </c>
      <c r="B100" s="14" t="s">
        <v>56</v>
      </c>
      <c r="C100" s="14">
        <v>640</v>
      </c>
      <c r="D100" s="15">
        <v>42954</v>
      </c>
      <c r="E100" s="14">
        <v>2308222</v>
      </c>
      <c r="F100" s="16">
        <v>789.58</v>
      </c>
      <c r="G100" s="30" t="s">
        <v>63</v>
      </c>
    </row>
    <row r="101" spans="1:7">
      <c r="A101" s="14" t="s">
        <v>287</v>
      </c>
      <c r="B101" s="14" t="s">
        <v>232</v>
      </c>
      <c r="C101" s="14">
        <v>644</v>
      </c>
      <c r="D101" s="15">
        <v>42954</v>
      </c>
      <c r="E101" s="14">
        <v>800998243</v>
      </c>
      <c r="F101" s="16">
        <v>143.87</v>
      </c>
      <c r="G101" s="30" t="s">
        <v>63</v>
      </c>
    </row>
    <row r="102" spans="1:7">
      <c r="A102" s="14" t="s">
        <v>48</v>
      </c>
      <c r="B102" s="14" t="s">
        <v>49</v>
      </c>
      <c r="C102" s="14">
        <v>645</v>
      </c>
      <c r="D102" s="15">
        <v>42954</v>
      </c>
      <c r="E102" s="14">
        <v>15208</v>
      </c>
      <c r="F102" s="16">
        <v>1432.55</v>
      </c>
      <c r="G102" s="30" t="s">
        <v>63</v>
      </c>
    </row>
    <row r="103" spans="1:7">
      <c r="A103" s="29" t="s">
        <v>26</v>
      </c>
      <c r="B103" s="29" t="s">
        <v>27</v>
      </c>
      <c r="C103" s="29">
        <v>697</v>
      </c>
      <c r="D103" s="15">
        <v>42958</v>
      </c>
      <c r="E103" s="29">
        <v>345833</v>
      </c>
      <c r="F103" s="16">
        <v>320.33</v>
      </c>
      <c r="G103" s="30" t="s">
        <v>63</v>
      </c>
    </row>
    <row r="104" spans="1:7">
      <c r="A104" s="29" t="s">
        <v>50</v>
      </c>
      <c r="B104" s="29" t="s">
        <v>51</v>
      </c>
      <c r="C104" s="29">
        <v>699</v>
      </c>
      <c r="D104" s="15">
        <v>42958</v>
      </c>
      <c r="E104" s="29">
        <v>433554</v>
      </c>
      <c r="F104" s="16">
        <v>644</v>
      </c>
      <c r="G104" s="30" t="s">
        <v>63</v>
      </c>
    </row>
    <row r="105" spans="1:7">
      <c r="A105" s="14" t="s">
        <v>73</v>
      </c>
      <c r="B105" s="14" t="s">
        <v>74</v>
      </c>
      <c r="C105" s="14">
        <v>700</v>
      </c>
      <c r="D105" s="15">
        <v>42961</v>
      </c>
      <c r="E105" s="29">
        <v>197609</v>
      </c>
      <c r="F105" s="16">
        <v>1330.65</v>
      </c>
      <c r="G105" s="30" t="s">
        <v>63</v>
      </c>
    </row>
    <row r="106" spans="1:7">
      <c r="A106" s="14" t="s">
        <v>405</v>
      </c>
      <c r="B106" s="14" t="s">
        <v>289</v>
      </c>
      <c r="C106" s="14">
        <v>701</v>
      </c>
      <c r="D106" s="15">
        <v>42971</v>
      </c>
      <c r="E106" s="29">
        <v>151172999</v>
      </c>
      <c r="F106" s="16">
        <v>201.8</v>
      </c>
      <c r="G106" s="30" t="s">
        <v>63</v>
      </c>
    </row>
    <row r="107" spans="1:7">
      <c r="A107" s="14" t="s">
        <v>405</v>
      </c>
      <c r="B107" s="14" t="s">
        <v>289</v>
      </c>
      <c r="C107" s="14">
        <v>701</v>
      </c>
      <c r="D107" s="15">
        <v>42971</v>
      </c>
      <c r="E107" s="29">
        <v>151147771</v>
      </c>
      <c r="F107" s="16">
        <v>126.33</v>
      </c>
      <c r="G107" s="30" t="s">
        <v>63</v>
      </c>
    </row>
    <row r="108" spans="1:7">
      <c r="A108" s="14" t="s">
        <v>17</v>
      </c>
      <c r="B108" s="14">
        <v>110245</v>
      </c>
      <c r="C108" s="14">
        <v>716</v>
      </c>
      <c r="D108" s="15">
        <v>42971</v>
      </c>
      <c r="E108" s="29">
        <v>31006</v>
      </c>
      <c r="F108" s="16">
        <v>2114.56</v>
      </c>
      <c r="G108" s="30" t="s">
        <v>63</v>
      </c>
    </row>
    <row r="109" spans="1:7">
      <c r="A109" s="29"/>
      <c r="B109" s="29"/>
      <c r="C109" s="29"/>
      <c r="D109" s="29"/>
      <c r="E109" s="29"/>
      <c r="F109" s="16"/>
      <c r="G109" s="30"/>
    </row>
    <row r="111" spans="1:7" ht="15.75">
      <c r="A111" s="58" t="s">
        <v>378</v>
      </c>
      <c r="B111" s="59"/>
      <c r="C111" s="59"/>
      <c r="D111" s="59"/>
      <c r="E111" s="59"/>
      <c r="F111" s="59"/>
      <c r="G111" s="60"/>
    </row>
    <row r="112" spans="1:7" ht="25.5">
      <c r="A112" s="3" t="s">
        <v>0</v>
      </c>
      <c r="B112" s="3" t="s">
        <v>1</v>
      </c>
      <c r="C112" s="3" t="s">
        <v>2</v>
      </c>
      <c r="D112" s="3" t="s">
        <v>3</v>
      </c>
      <c r="E112" s="3" t="s">
        <v>4</v>
      </c>
      <c r="F112" s="9" t="s">
        <v>5</v>
      </c>
      <c r="G112" s="4" t="s">
        <v>6</v>
      </c>
    </row>
    <row r="113" spans="1:7">
      <c r="A113" s="14" t="s">
        <v>389</v>
      </c>
      <c r="B113" s="14" t="s">
        <v>78</v>
      </c>
      <c r="C113" s="14">
        <v>631</v>
      </c>
      <c r="D113" s="15">
        <v>42947</v>
      </c>
      <c r="E113" s="18">
        <v>1707210060460</v>
      </c>
      <c r="F113" s="16">
        <v>631.46</v>
      </c>
      <c r="G113" s="25" t="s">
        <v>63</v>
      </c>
    </row>
    <row r="114" spans="1:7">
      <c r="A114" s="14" t="s">
        <v>389</v>
      </c>
      <c r="B114" s="14" t="s">
        <v>78</v>
      </c>
      <c r="C114" s="14">
        <v>698</v>
      </c>
      <c r="D114" s="15">
        <v>42962</v>
      </c>
      <c r="E114" s="18">
        <v>1708210061015</v>
      </c>
      <c r="F114" s="16">
        <v>624.14</v>
      </c>
      <c r="G114" s="25" t="s">
        <v>63</v>
      </c>
    </row>
    <row r="115" spans="1:7">
      <c r="A115" s="14"/>
      <c r="B115" s="14"/>
      <c r="C115" s="14"/>
      <c r="D115" s="14"/>
      <c r="E115" s="14"/>
      <c r="F115" s="16"/>
      <c r="G115" s="25"/>
    </row>
    <row r="117" spans="1:7" ht="15.75">
      <c r="A117" s="58" t="s">
        <v>250</v>
      </c>
      <c r="B117" s="59"/>
      <c r="C117" s="59"/>
      <c r="D117" s="59"/>
      <c r="E117" s="59"/>
      <c r="F117" s="59"/>
      <c r="G117" s="60"/>
    </row>
    <row r="118" spans="1:7" ht="25.5">
      <c r="A118" s="3" t="s">
        <v>0</v>
      </c>
      <c r="B118" s="3" t="s">
        <v>1</v>
      </c>
      <c r="C118" s="3" t="s">
        <v>2</v>
      </c>
      <c r="D118" s="3" t="s">
        <v>3</v>
      </c>
      <c r="E118" s="3" t="s">
        <v>4</v>
      </c>
      <c r="F118" s="9" t="s">
        <v>5</v>
      </c>
      <c r="G118" s="4" t="s">
        <v>6</v>
      </c>
    </row>
    <row r="119" spans="1:7">
      <c r="A119" s="14"/>
      <c r="B119" s="14" t="s">
        <v>294</v>
      </c>
      <c r="C119" s="14"/>
      <c r="D119" s="14"/>
      <c r="E119" s="14"/>
      <c r="F119" s="16"/>
      <c r="G119" s="25"/>
    </row>
    <row r="120" spans="1:7">
      <c r="A120" s="14"/>
      <c r="B120" s="14"/>
      <c r="C120" s="14"/>
      <c r="D120" s="14"/>
      <c r="E120" s="14"/>
      <c r="F120" s="16"/>
      <c r="G120" s="25"/>
    </row>
    <row r="121" spans="1:7">
      <c r="B121" s="2" t="s">
        <v>233</v>
      </c>
    </row>
    <row r="122" spans="1:7" s="7" customFormat="1" ht="15.75">
      <c r="A122" s="58" t="s">
        <v>199</v>
      </c>
      <c r="B122" s="59"/>
      <c r="C122" s="59"/>
      <c r="D122" s="59"/>
      <c r="E122" s="59"/>
      <c r="F122" s="59"/>
      <c r="G122" s="60"/>
    </row>
    <row r="123" spans="1:7" ht="25.5">
      <c r="A123" s="3" t="s">
        <v>0</v>
      </c>
      <c r="B123" s="3" t="s">
        <v>1</v>
      </c>
      <c r="C123" s="3" t="s">
        <v>2</v>
      </c>
      <c r="D123" s="3" t="s">
        <v>3</v>
      </c>
      <c r="E123" s="3" t="s">
        <v>4</v>
      </c>
      <c r="F123" s="9" t="s">
        <v>5</v>
      </c>
      <c r="G123" s="4" t="s">
        <v>6</v>
      </c>
    </row>
    <row r="124" spans="1:7">
      <c r="A124" s="14"/>
      <c r="B124" s="14"/>
      <c r="C124" s="14"/>
      <c r="D124" s="15"/>
      <c r="E124" s="14"/>
      <c r="F124" s="16"/>
      <c r="G124" s="25"/>
    </row>
    <row r="125" spans="1:7">
      <c r="A125" s="14"/>
      <c r="B125" s="14"/>
      <c r="C125" s="14"/>
      <c r="D125" s="14"/>
      <c r="E125" s="14"/>
      <c r="F125" s="16"/>
      <c r="G125" s="25"/>
    </row>
    <row r="127" spans="1:7" ht="15.75">
      <c r="A127" s="58" t="s">
        <v>326</v>
      </c>
      <c r="B127" s="59"/>
      <c r="C127" s="59"/>
      <c r="D127" s="59"/>
      <c r="E127" s="59"/>
      <c r="F127" s="59"/>
      <c r="G127" s="60"/>
    </row>
    <row r="128" spans="1:7" ht="25.5">
      <c r="A128" s="3" t="s">
        <v>0</v>
      </c>
      <c r="B128" s="3" t="s">
        <v>1</v>
      </c>
      <c r="C128" s="3" t="s">
        <v>2</v>
      </c>
      <c r="D128" s="3" t="s">
        <v>3</v>
      </c>
      <c r="E128" s="3" t="s">
        <v>4</v>
      </c>
      <c r="F128" s="9" t="s">
        <v>5</v>
      </c>
      <c r="G128" s="4" t="s">
        <v>6</v>
      </c>
    </row>
    <row r="129" spans="1:7">
      <c r="A129" s="14"/>
      <c r="B129" s="14"/>
      <c r="C129" s="14"/>
      <c r="D129" s="14"/>
      <c r="E129" s="14"/>
      <c r="F129" s="16"/>
      <c r="G129" s="25" t="s">
        <v>233</v>
      </c>
    </row>
    <row r="130" spans="1:7">
      <c r="A130" s="14"/>
      <c r="B130" s="14"/>
      <c r="C130" s="14"/>
      <c r="D130" s="14"/>
      <c r="E130" s="14"/>
      <c r="F130" s="16"/>
      <c r="G130" s="25" t="s">
        <v>233</v>
      </c>
    </row>
  </sheetData>
  <mergeCells count="15">
    <mergeCell ref="A21:G21"/>
    <mergeCell ref="A26:G26"/>
    <mergeCell ref="A3:G3"/>
    <mergeCell ref="A8:G8"/>
    <mergeCell ref="A1:G1"/>
    <mergeCell ref="A51:G51"/>
    <mergeCell ref="A56:G56"/>
    <mergeCell ref="A127:G127"/>
    <mergeCell ref="A117:G117"/>
    <mergeCell ref="A122:G122"/>
    <mergeCell ref="A71:G71"/>
    <mergeCell ref="A83:G83"/>
    <mergeCell ref="A61:G61"/>
    <mergeCell ref="A66:G66"/>
    <mergeCell ref="A111:G11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10"/>
  <sheetViews>
    <sheetView topLeftCell="A183" workbookViewId="0">
      <selection activeCell="A193" sqref="A193"/>
    </sheetView>
  </sheetViews>
  <sheetFormatPr defaultRowHeight="15"/>
  <cols>
    <col min="1" max="1" width="28.425781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409</v>
      </c>
      <c r="B1" s="56"/>
      <c r="C1" s="56"/>
      <c r="D1" s="56"/>
      <c r="E1" s="56"/>
      <c r="F1" s="56"/>
      <c r="G1" s="57"/>
    </row>
    <row r="3" spans="1:7" s="7" customFormat="1" ht="15.75">
      <c r="A3" s="58" t="s">
        <v>201</v>
      </c>
      <c r="B3" s="59"/>
      <c r="C3" s="59"/>
      <c r="D3" s="59"/>
      <c r="E3" s="59"/>
      <c r="F3" s="59"/>
      <c r="G3" s="60"/>
    </row>
    <row r="4" spans="1:7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/>
      <c r="B5" s="14"/>
      <c r="C5" s="14"/>
      <c r="D5" s="14"/>
      <c r="E5" s="14"/>
      <c r="F5" s="16"/>
      <c r="G5" s="25"/>
    </row>
    <row r="6" spans="1:7">
      <c r="A6" s="14"/>
      <c r="B6" s="14"/>
      <c r="C6" s="14"/>
      <c r="D6" s="14"/>
      <c r="E6" s="14"/>
      <c r="F6" s="16"/>
      <c r="G6" s="25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435</v>
      </c>
      <c r="B10" s="22" t="s">
        <v>25</v>
      </c>
      <c r="C10" s="14">
        <v>615</v>
      </c>
      <c r="D10" s="15">
        <v>42940</v>
      </c>
      <c r="E10" s="14">
        <v>11810</v>
      </c>
      <c r="F10" s="16">
        <v>1556.98</v>
      </c>
      <c r="G10" s="25" t="s">
        <v>63</v>
      </c>
    </row>
    <row r="11" spans="1:7">
      <c r="A11" s="14" t="s">
        <v>80</v>
      </c>
      <c r="B11" s="14" t="s">
        <v>81</v>
      </c>
      <c r="C11" s="14">
        <v>654</v>
      </c>
      <c r="D11" s="15">
        <v>42948</v>
      </c>
      <c r="E11" s="14">
        <v>8194</v>
      </c>
      <c r="F11" s="16">
        <v>145.68</v>
      </c>
      <c r="G11" s="25" t="s">
        <v>63</v>
      </c>
    </row>
    <row r="12" spans="1:7">
      <c r="A12" s="14" t="s">
        <v>363</v>
      </c>
      <c r="B12" s="14" t="s">
        <v>33</v>
      </c>
      <c r="C12" s="14">
        <v>677</v>
      </c>
      <c r="D12" s="15">
        <v>42957</v>
      </c>
      <c r="E12" s="14">
        <v>665</v>
      </c>
      <c r="F12" s="16">
        <v>141.6</v>
      </c>
      <c r="G12" s="25" t="s">
        <v>63</v>
      </c>
    </row>
    <row r="13" spans="1:7">
      <c r="A13" s="14" t="s">
        <v>363</v>
      </c>
      <c r="B13" s="14" t="s">
        <v>33</v>
      </c>
      <c r="C13" s="14">
        <v>677</v>
      </c>
      <c r="D13" s="15">
        <v>42957</v>
      </c>
      <c r="E13" s="14">
        <v>666</v>
      </c>
      <c r="F13" s="16">
        <v>189.98</v>
      </c>
      <c r="G13" s="25" t="s">
        <v>63</v>
      </c>
    </row>
    <row r="14" spans="1:7">
      <c r="A14" s="14" t="s">
        <v>251</v>
      </c>
      <c r="B14" s="14" t="s">
        <v>217</v>
      </c>
      <c r="C14" s="14">
        <v>680</v>
      </c>
      <c r="D14" s="15">
        <v>42957</v>
      </c>
      <c r="E14" s="14">
        <v>2493</v>
      </c>
      <c r="F14" s="16">
        <v>203.64</v>
      </c>
      <c r="G14" s="25" t="s">
        <v>63</v>
      </c>
    </row>
    <row r="15" spans="1:7">
      <c r="A15" s="14" t="s">
        <v>435</v>
      </c>
      <c r="B15" s="22" t="s">
        <v>25</v>
      </c>
      <c r="C15" s="14">
        <v>652</v>
      </c>
      <c r="D15" s="15">
        <v>42958</v>
      </c>
      <c r="E15" s="14">
        <v>12421</v>
      </c>
      <c r="F15" s="16">
        <v>1417.69</v>
      </c>
      <c r="G15" s="25" t="s">
        <v>63</v>
      </c>
    </row>
    <row r="16" spans="1:7">
      <c r="A16" s="14" t="s">
        <v>447</v>
      </c>
      <c r="B16" s="14" t="s">
        <v>87</v>
      </c>
      <c r="C16" s="14">
        <v>668</v>
      </c>
      <c r="D16" s="15">
        <v>42961</v>
      </c>
      <c r="E16" s="14">
        <v>7215</v>
      </c>
      <c r="F16" s="16">
        <v>256.48</v>
      </c>
      <c r="G16" s="25" t="s">
        <v>63</v>
      </c>
    </row>
    <row r="17" spans="1:7">
      <c r="A17" s="14" t="s">
        <v>28</v>
      </c>
      <c r="B17" s="14" t="s">
        <v>29</v>
      </c>
      <c r="C17" s="14">
        <v>667</v>
      </c>
      <c r="D17" s="15">
        <v>42963</v>
      </c>
      <c r="E17" s="14">
        <v>5191</v>
      </c>
      <c r="F17" s="16">
        <v>280.68</v>
      </c>
      <c r="G17" s="25" t="s">
        <v>63</v>
      </c>
    </row>
    <row r="18" spans="1:7">
      <c r="A18" s="14" t="s">
        <v>455</v>
      </c>
      <c r="B18" s="14" t="s">
        <v>456</v>
      </c>
      <c r="C18" s="14">
        <v>649</v>
      </c>
      <c r="D18" s="15">
        <v>42964</v>
      </c>
      <c r="E18" s="14">
        <v>1455141</v>
      </c>
      <c r="F18" s="16">
        <v>1016.82</v>
      </c>
      <c r="G18" s="25" t="s">
        <v>63</v>
      </c>
    </row>
    <row r="19" spans="1:7">
      <c r="A19" s="14" t="s">
        <v>435</v>
      </c>
      <c r="B19" s="22" t="s">
        <v>25</v>
      </c>
      <c r="C19" s="14">
        <v>708</v>
      </c>
      <c r="D19" s="15">
        <v>42968</v>
      </c>
      <c r="E19" s="14">
        <v>12626</v>
      </c>
      <c r="F19" s="16">
        <v>1641.41</v>
      </c>
      <c r="G19" s="25" t="s">
        <v>63</v>
      </c>
    </row>
    <row r="20" spans="1:7">
      <c r="A20" s="14" t="s">
        <v>363</v>
      </c>
      <c r="B20" s="14" t="s">
        <v>33</v>
      </c>
      <c r="C20" s="14">
        <v>714</v>
      </c>
      <c r="D20" s="15">
        <v>42968</v>
      </c>
      <c r="E20" s="14">
        <v>695</v>
      </c>
      <c r="F20" s="16">
        <v>566</v>
      </c>
      <c r="G20" s="25" t="s">
        <v>63</v>
      </c>
    </row>
    <row r="21" spans="1:7">
      <c r="A21" s="14" t="s">
        <v>28</v>
      </c>
      <c r="B21" s="14" t="s">
        <v>29</v>
      </c>
      <c r="C21" s="14">
        <v>693</v>
      </c>
      <c r="D21" s="15">
        <v>42970</v>
      </c>
      <c r="E21" s="14">
        <v>5227</v>
      </c>
      <c r="F21" s="16">
        <v>843</v>
      </c>
      <c r="G21" s="25" t="s">
        <v>63</v>
      </c>
    </row>
    <row r="22" spans="1:7">
      <c r="A22" s="14" t="s">
        <v>435</v>
      </c>
      <c r="B22" s="22" t="s">
        <v>25</v>
      </c>
      <c r="C22" s="14">
        <v>706</v>
      </c>
      <c r="D22" s="15">
        <v>42970</v>
      </c>
      <c r="E22" s="14">
        <v>12682</v>
      </c>
      <c r="F22" s="16">
        <v>82.74</v>
      </c>
      <c r="G22" s="25" t="s">
        <v>63</v>
      </c>
    </row>
    <row r="23" spans="1:7">
      <c r="A23" s="14" t="s">
        <v>435</v>
      </c>
      <c r="B23" s="22" t="s">
        <v>25</v>
      </c>
      <c r="C23" s="14">
        <v>706</v>
      </c>
      <c r="D23" s="15">
        <v>42970</v>
      </c>
      <c r="E23" s="14">
        <v>12662</v>
      </c>
      <c r="F23" s="16">
        <v>35.46</v>
      </c>
      <c r="G23" s="25" t="s">
        <v>63</v>
      </c>
    </row>
    <row r="24" spans="1:7">
      <c r="A24" s="14" t="s">
        <v>80</v>
      </c>
      <c r="B24" s="14" t="s">
        <v>81</v>
      </c>
      <c r="C24" s="14">
        <v>704</v>
      </c>
      <c r="D24" s="15">
        <v>42971</v>
      </c>
      <c r="E24" s="14">
        <v>8362</v>
      </c>
      <c r="F24" s="16">
        <v>270</v>
      </c>
      <c r="G24" s="25" t="s">
        <v>63</v>
      </c>
    </row>
    <row r="25" spans="1:7">
      <c r="A25" s="14" t="s">
        <v>80</v>
      </c>
      <c r="B25" s="14" t="s">
        <v>81</v>
      </c>
      <c r="C25" s="14">
        <v>704</v>
      </c>
      <c r="D25" s="15">
        <v>42971</v>
      </c>
      <c r="E25" s="14">
        <v>8363</v>
      </c>
      <c r="F25" s="16">
        <v>51.28</v>
      </c>
      <c r="G25" s="25" t="s">
        <v>63</v>
      </c>
    </row>
    <row r="26" spans="1:7">
      <c r="A26" s="14" t="s">
        <v>435</v>
      </c>
      <c r="B26" s="22" t="s">
        <v>25</v>
      </c>
      <c r="C26" s="14">
        <v>706</v>
      </c>
      <c r="D26" s="15">
        <v>42971</v>
      </c>
      <c r="E26" s="14">
        <v>12816</v>
      </c>
      <c r="F26" s="16">
        <v>332.03</v>
      </c>
      <c r="G26" s="25" t="s">
        <v>63</v>
      </c>
    </row>
    <row r="27" spans="1:7">
      <c r="A27" s="14" t="s">
        <v>91</v>
      </c>
      <c r="B27" s="14" t="s">
        <v>23</v>
      </c>
      <c r="C27" s="14">
        <v>725</v>
      </c>
      <c r="D27" s="15">
        <v>42972</v>
      </c>
      <c r="E27" s="14">
        <v>2059</v>
      </c>
      <c r="F27" s="16">
        <v>785</v>
      </c>
      <c r="G27" s="25" t="s">
        <v>63</v>
      </c>
    </row>
    <row r="28" spans="1:7">
      <c r="A28" s="14" t="s">
        <v>435</v>
      </c>
      <c r="B28" s="22" t="s">
        <v>25</v>
      </c>
      <c r="C28" s="14">
        <v>723</v>
      </c>
      <c r="D28" s="15">
        <v>42975</v>
      </c>
      <c r="E28" s="14">
        <v>12248</v>
      </c>
      <c r="F28" s="16">
        <v>1938.34</v>
      </c>
      <c r="G28" s="25" t="s">
        <v>63</v>
      </c>
    </row>
    <row r="29" spans="1:7">
      <c r="A29" s="14" t="s">
        <v>435</v>
      </c>
      <c r="B29" s="22" t="s">
        <v>25</v>
      </c>
      <c r="C29" s="14">
        <v>724</v>
      </c>
      <c r="D29" s="15">
        <v>42975</v>
      </c>
      <c r="E29" s="14">
        <v>12876</v>
      </c>
      <c r="F29" s="16">
        <v>1920.56</v>
      </c>
      <c r="G29" s="25" t="s">
        <v>63</v>
      </c>
    </row>
    <row r="30" spans="1:7">
      <c r="A30" s="14"/>
      <c r="B30" s="14"/>
      <c r="C30" s="14"/>
      <c r="D30" s="15"/>
      <c r="E30" s="14"/>
      <c r="F30" s="16"/>
      <c r="G30" s="25"/>
    </row>
    <row r="32" spans="1:7" s="7" customFormat="1" ht="15.75">
      <c r="A32" s="58" t="s">
        <v>203</v>
      </c>
      <c r="B32" s="59"/>
      <c r="C32" s="59"/>
      <c r="D32" s="59"/>
      <c r="E32" s="59"/>
      <c r="F32" s="59"/>
      <c r="G32" s="60"/>
    </row>
    <row r="33" spans="1:7" ht="25.5">
      <c r="A33" s="3" t="s">
        <v>0</v>
      </c>
      <c r="B33" s="3" t="s">
        <v>1</v>
      </c>
      <c r="C33" s="3" t="s">
        <v>2</v>
      </c>
      <c r="D33" s="3" t="s">
        <v>3</v>
      </c>
      <c r="E33" s="3" t="s">
        <v>4</v>
      </c>
      <c r="F33" s="9" t="s">
        <v>5</v>
      </c>
      <c r="G33" s="4" t="s">
        <v>6</v>
      </c>
    </row>
    <row r="34" spans="1:7">
      <c r="A34" s="14" t="s">
        <v>410</v>
      </c>
      <c r="B34" s="14" t="s">
        <v>411</v>
      </c>
      <c r="C34" s="14">
        <v>499</v>
      </c>
      <c r="D34" s="15">
        <v>42900</v>
      </c>
      <c r="E34" s="14">
        <v>2367</v>
      </c>
      <c r="F34" s="16">
        <v>10063.4</v>
      </c>
      <c r="G34" s="25" t="s">
        <v>63</v>
      </c>
    </row>
    <row r="35" spans="1:7">
      <c r="A35" s="14" t="s">
        <v>57</v>
      </c>
      <c r="B35" s="14" t="s">
        <v>238</v>
      </c>
      <c r="C35" s="14">
        <v>733</v>
      </c>
      <c r="D35" s="15">
        <v>42979</v>
      </c>
      <c r="E35" s="14">
        <v>25184754</v>
      </c>
      <c r="F35" s="16">
        <v>11760.73</v>
      </c>
      <c r="G35" s="25" t="s">
        <v>63</v>
      </c>
    </row>
    <row r="36" spans="1:7">
      <c r="A36" s="14"/>
      <c r="B36" s="14"/>
      <c r="C36" s="14"/>
      <c r="D36" s="14"/>
      <c r="E36" s="14"/>
      <c r="F36" s="16"/>
      <c r="G36" s="25"/>
    </row>
    <row r="38" spans="1:7" s="7" customFormat="1" ht="15.75">
      <c r="A38" s="58" t="s">
        <v>200</v>
      </c>
      <c r="B38" s="59"/>
      <c r="C38" s="59"/>
      <c r="D38" s="59"/>
      <c r="E38" s="59"/>
      <c r="F38" s="59"/>
      <c r="G38" s="60"/>
    </row>
    <row r="39" spans="1:7" ht="25.5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9" t="s">
        <v>5</v>
      </c>
      <c r="G39" s="4" t="s">
        <v>6</v>
      </c>
    </row>
    <row r="40" spans="1:7">
      <c r="A40" s="14" t="s">
        <v>413</v>
      </c>
      <c r="B40" s="14" t="s">
        <v>337</v>
      </c>
      <c r="C40" s="14">
        <v>500</v>
      </c>
      <c r="D40" s="15">
        <v>42899</v>
      </c>
      <c r="E40" s="14">
        <v>1915</v>
      </c>
      <c r="F40" s="16">
        <v>238.08</v>
      </c>
      <c r="G40" s="25" t="s">
        <v>63</v>
      </c>
    </row>
    <row r="41" spans="1:7">
      <c r="A41" s="14" t="s">
        <v>91</v>
      </c>
      <c r="B41" s="14" t="s">
        <v>23</v>
      </c>
      <c r="C41" s="14">
        <v>557</v>
      </c>
      <c r="D41" s="15">
        <v>42920</v>
      </c>
      <c r="E41" s="14">
        <v>1844</v>
      </c>
      <c r="F41" s="16">
        <v>3817.12</v>
      </c>
      <c r="G41" s="25" t="s">
        <v>63</v>
      </c>
    </row>
    <row r="42" spans="1:7">
      <c r="A42" s="14" t="s">
        <v>262</v>
      </c>
      <c r="B42" s="14" t="s">
        <v>261</v>
      </c>
      <c r="C42" s="14">
        <v>599</v>
      </c>
      <c r="D42" s="15">
        <v>42928</v>
      </c>
      <c r="E42" s="14">
        <v>223</v>
      </c>
      <c r="F42" s="16">
        <v>8537.65</v>
      </c>
      <c r="G42" s="25" t="s">
        <v>63</v>
      </c>
    </row>
    <row r="43" spans="1:7">
      <c r="A43" s="14" t="s">
        <v>270</v>
      </c>
      <c r="B43" s="22" t="s">
        <v>130</v>
      </c>
      <c r="C43" s="14">
        <v>602</v>
      </c>
      <c r="D43" s="15">
        <v>42933</v>
      </c>
      <c r="E43" s="14">
        <v>6767</v>
      </c>
      <c r="F43" s="16">
        <v>4319.76</v>
      </c>
      <c r="G43" s="25" t="s">
        <v>63</v>
      </c>
    </row>
    <row r="44" spans="1:7">
      <c r="A44" s="14" t="s">
        <v>91</v>
      </c>
      <c r="B44" s="14" t="s">
        <v>23</v>
      </c>
      <c r="C44" s="14">
        <v>601</v>
      </c>
      <c r="D44" s="15">
        <v>42934</v>
      </c>
      <c r="E44" s="14">
        <v>1897</v>
      </c>
      <c r="F44" s="16">
        <v>9305.7999999999993</v>
      </c>
      <c r="G44" s="25" t="s">
        <v>63</v>
      </c>
    </row>
    <row r="45" spans="1:7">
      <c r="A45" s="14" t="s">
        <v>210</v>
      </c>
      <c r="B45" s="14" t="s">
        <v>211</v>
      </c>
      <c r="C45" s="14">
        <v>617</v>
      </c>
      <c r="D45" s="15">
        <v>42941</v>
      </c>
      <c r="E45" s="14">
        <v>10933</v>
      </c>
      <c r="F45" s="16">
        <v>6931</v>
      </c>
      <c r="G45" s="25" t="s">
        <v>63</v>
      </c>
    </row>
    <row r="46" spans="1:7">
      <c r="A46" s="14" t="s">
        <v>414</v>
      </c>
      <c r="B46" s="14" t="s">
        <v>415</v>
      </c>
      <c r="C46" s="14">
        <v>679</v>
      </c>
      <c r="D46" s="15">
        <v>42943</v>
      </c>
      <c r="E46" s="14">
        <v>3791</v>
      </c>
      <c r="F46" s="16">
        <v>280</v>
      </c>
      <c r="G46" s="25" t="s">
        <v>63</v>
      </c>
    </row>
    <row r="47" spans="1:7">
      <c r="A47" s="14" t="s">
        <v>210</v>
      </c>
      <c r="B47" s="14" t="s">
        <v>211</v>
      </c>
      <c r="C47" s="14">
        <v>658</v>
      </c>
      <c r="D47" s="15">
        <v>42947</v>
      </c>
      <c r="E47" s="14">
        <v>11039</v>
      </c>
      <c r="F47" s="16">
        <v>1211.8599999999999</v>
      </c>
      <c r="G47" s="25" t="s">
        <v>63</v>
      </c>
    </row>
    <row r="48" spans="1:7">
      <c r="A48" s="14" t="s">
        <v>80</v>
      </c>
      <c r="B48" s="14" t="s">
        <v>81</v>
      </c>
      <c r="C48" s="14">
        <v>654</v>
      </c>
      <c r="D48" s="15">
        <v>42948</v>
      </c>
      <c r="E48" s="14">
        <v>8193</v>
      </c>
      <c r="F48" s="16">
        <v>227.98</v>
      </c>
      <c r="G48" s="25" t="s">
        <v>63</v>
      </c>
    </row>
    <row r="49" spans="1:7">
      <c r="A49" s="14" t="s">
        <v>131</v>
      </c>
      <c r="B49" s="14" t="s">
        <v>132</v>
      </c>
      <c r="C49" s="14">
        <v>685</v>
      </c>
      <c r="D49" s="15">
        <v>42948</v>
      </c>
      <c r="E49" s="14">
        <v>4227</v>
      </c>
      <c r="F49" s="16">
        <v>2250</v>
      </c>
      <c r="G49" s="25" t="s">
        <v>63</v>
      </c>
    </row>
    <row r="50" spans="1:7">
      <c r="A50" s="14" t="s">
        <v>430</v>
      </c>
      <c r="B50" s="22" t="s">
        <v>431</v>
      </c>
      <c r="C50" s="14">
        <v>657</v>
      </c>
      <c r="D50" s="15">
        <v>42949</v>
      </c>
      <c r="E50" s="14">
        <v>8186</v>
      </c>
      <c r="F50" s="16">
        <v>2031.85</v>
      </c>
      <c r="G50" s="25" t="s">
        <v>63</v>
      </c>
    </row>
    <row r="51" spans="1:7">
      <c r="A51" s="14" t="s">
        <v>228</v>
      </c>
      <c r="B51" s="14" t="s">
        <v>421</v>
      </c>
      <c r="C51" s="14">
        <v>663</v>
      </c>
      <c r="D51" s="15">
        <v>42949</v>
      </c>
      <c r="E51" s="14">
        <v>2715</v>
      </c>
      <c r="F51" s="16">
        <v>883.34</v>
      </c>
      <c r="G51" s="25" t="s">
        <v>63</v>
      </c>
    </row>
    <row r="52" spans="1:7">
      <c r="A52" s="14" t="s">
        <v>371</v>
      </c>
      <c r="B52" s="14" t="s">
        <v>330</v>
      </c>
      <c r="C52" s="14">
        <v>681</v>
      </c>
      <c r="D52" s="15">
        <v>42951</v>
      </c>
      <c r="E52" s="14">
        <v>15609</v>
      </c>
      <c r="F52" s="16">
        <v>90</v>
      </c>
      <c r="G52" s="25" t="s">
        <v>63</v>
      </c>
    </row>
    <row r="53" spans="1:7">
      <c r="A53" s="14" t="s">
        <v>446</v>
      </c>
      <c r="B53" s="14" t="s">
        <v>273</v>
      </c>
      <c r="C53" s="14">
        <v>678</v>
      </c>
      <c r="D53" s="15">
        <v>42954</v>
      </c>
      <c r="E53" s="14">
        <v>707</v>
      </c>
      <c r="F53" s="16">
        <v>1393</v>
      </c>
      <c r="G53" s="25" t="s">
        <v>63</v>
      </c>
    </row>
    <row r="54" spans="1:7">
      <c r="A54" s="14" t="s">
        <v>444</v>
      </c>
      <c r="B54" s="22" t="s">
        <v>445</v>
      </c>
      <c r="C54" s="14">
        <v>702</v>
      </c>
      <c r="D54" s="15">
        <v>42954</v>
      </c>
      <c r="E54" s="14">
        <v>516</v>
      </c>
      <c r="F54" s="16">
        <v>142.52000000000001</v>
      </c>
      <c r="G54" s="25" t="s">
        <v>63</v>
      </c>
    </row>
    <row r="55" spans="1:7">
      <c r="A55" s="14" t="s">
        <v>146</v>
      </c>
      <c r="B55" s="14" t="s">
        <v>165</v>
      </c>
      <c r="C55" s="14">
        <v>676</v>
      </c>
      <c r="D55" s="15">
        <v>42956</v>
      </c>
      <c r="E55" s="14">
        <v>10029</v>
      </c>
      <c r="F55" s="16">
        <v>40</v>
      </c>
      <c r="G55" s="25" t="s">
        <v>63</v>
      </c>
    </row>
    <row r="56" spans="1:7">
      <c r="A56" s="14" t="s">
        <v>416</v>
      </c>
      <c r="B56" s="14" t="s">
        <v>417</v>
      </c>
      <c r="C56" s="14">
        <v>683</v>
      </c>
      <c r="D56" s="15">
        <v>42956</v>
      </c>
      <c r="E56" s="14">
        <v>4347</v>
      </c>
      <c r="F56" s="16">
        <v>274.85000000000002</v>
      </c>
      <c r="G56" s="25" t="s">
        <v>63</v>
      </c>
    </row>
    <row r="57" spans="1:7">
      <c r="A57" s="14" t="s">
        <v>131</v>
      </c>
      <c r="B57" s="14" t="s">
        <v>132</v>
      </c>
      <c r="C57" s="14">
        <v>684</v>
      </c>
      <c r="D57" s="15">
        <v>42956</v>
      </c>
      <c r="E57" s="14">
        <v>4229</v>
      </c>
      <c r="F57" s="16">
        <v>239.2</v>
      </c>
      <c r="G57" s="25" t="s">
        <v>63</v>
      </c>
    </row>
    <row r="58" spans="1:7">
      <c r="A58" s="14" t="s">
        <v>442</v>
      </c>
      <c r="B58" s="22" t="s">
        <v>443</v>
      </c>
      <c r="C58" s="14">
        <v>682</v>
      </c>
      <c r="D58" s="15">
        <v>42957</v>
      </c>
      <c r="E58" s="14">
        <v>23563</v>
      </c>
      <c r="F58" s="16">
        <v>564.9</v>
      </c>
      <c r="G58" s="25" t="s">
        <v>63</v>
      </c>
    </row>
    <row r="59" spans="1:7">
      <c r="A59" s="14" t="s">
        <v>262</v>
      </c>
      <c r="B59" s="14" t="s">
        <v>261</v>
      </c>
      <c r="C59" s="14">
        <v>660</v>
      </c>
      <c r="D59" s="15">
        <v>42958</v>
      </c>
      <c r="E59" s="14">
        <v>304</v>
      </c>
      <c r="F59" s="16">
        <v>9743.35</v>
      </c>
      <c r="G59" s="25" t="s">
        <v>63</v>
      </c>
    </row>
    <row r="60" spans="1:7">
      <c r="A60" s="14" t="s">
        <v>91</v>
      </c>
      <c r="B60" s="14" t="s">
        <v>23</v>
      </c>
      <c r="C60" s="14">
        <v>661</v>
      </c>
      <c r="D60" s="15">
        <v>42958</v>
      </c>
      <c r="E60" s="14">
        <v>2008</v>
      </c>
      <c r="F60" s="16">
        <v>8130</v>
      </c>
      <c r="G60" s="25" t="s">
        <v>63</v>
      </c>
    </row>
    <row r="61" spans="1:7">
      <c r="A61" s="14" t="s">
        <v>239</v>
      </c>
      <c r="B61" s="14" t="s">
        <v>241</v>
      </c>
      <c r="C61" s="14">
        <v>665</v>
      </c>
      <c r="D61" s="15">
        <v>42958</v>
      </c>
      <c r="E61" s="14">
        <v>5872</v>
      </c>
      <c r="F61" s="16">
        <v>1552.5</v>
      </c>
      <c r="G61" s="25" t="s">
        <v>63</v>
      </c>
    </row>
    <row r="62" spans="1:7">
      <c r="A62" s="14" t="s">
        <v>396</v>
      </c>
      <c r="B62" s="14" t="s">
        <v>397</v>
      </c>
      <c r="C62" s="14">
        <v>690</v>
      </c>
      <c r="D62" s="15">
        <v>42958</v>
      </c>
      <c r="E62" s="14">
        <v>2</v>
      </c>
      <c r="F62" s="16">
        <v>2653.8</v>
      </c>
      <c r="G62" s="25" t="s">
        <v>63</v>
      </c>
    </row>
    <row r="63" spans="1:7">
      <c r="A63" s="14" t="s">
        <v>435</v>
      </c>
      <c r="B63" s="22" t="s">
        <v>25</v>
      </c>
      <c r="C63" s="14">
        <v>651</v>
      </c>
      <c r="D63" s="15">
        <v>42961</v>
      </c>
      <c r="E63" s="14">
        <v>12447</v>
      </c>
      <c r="F63" s="16">
        <v>1758.01</v>
      </c>
      <c r="G63" s="25" t="s">
        <v>63</v>
      </c>
    </row>
    <row r="64" spans="1:7">
      <c r="A64" s="14" t="s">
        <v>210</v>
      </c>
      <c r="B64" s="14" t="s">
        <v>211</v>
      </c>
      <c r="C64" s="14">
        <v>659</v>
      </c>
      <c r="D64" s="15">
        <v>42961</v>
      </c>
      <c r="E64" s="14">
        <v>11310</v>
      </c>
      <c r="F64" s="16">
        <v>3463.88</v>
      </c>
      <c r="G64" s="25" t="s">
        <v>63</v>
      </c>
    </row>
    <row r="65" spans="1:7">
      <c r="A65" s="14" t="s">
        <v>123</v>
      </c>
      <c r="B65" s="14" t="s">
        <v>124</v>
      </c>
      <c r="C65" s="14">
        <v>662</v>
      </c>
      <c r="D65" s="15">
        <v>42961</v>
      </c>
      <c r="E65" s="14">
        <v>9850</v>
      </c>
      <c r="F65" s="16">
        <v>401.95</v>
      </c>
      <c r="G65" s="25" t="s">
        <v>63</v>
      </c>
    </row>
    <row r="66" spans="1:7">
      <c r="A66" s="14" t="s">
        <v>228</v>
      </c>
      <c r="B66" s="14" t="s">
        <v>421</v>
      </c>
      <c r="C66" s="14">
        <v>664</v>
      </c>
      <c r="D66" s="15">
        <v>42961</v>
      </c>
      <c r="E66" s="14">
        <v>2810</v>
      </c>
      <c r="F66" s="16">
        <v>2161.75</v>
      </c>
      <c r="G66" s="25" t="s">
        <v>63</v>
      </c>
    </row>
    <row r="67" spans="1:7">
      <c r="A67" s="14" t="s">
        <v>224</v>
      </c>
      <c r="B67" s="14" t="s">
        <v>225</v>
      </c>
      <c r="C67" s="14">
        <v>666</v>
      </c>
      <c r="D67" s="15">
        <v>42961</v>
      </c>
      <c r="E67" s="14">
        <v>382</v>
      </c>
      <c r="F67" s="16">
        <v>690</v>
      </c>
      <c r="G67" s="25" t="s">
        <v>63</v>
      </c>
    </row>
    <row r="68" spans="1:7">
      <c r="A68" s="14" t="s">
        <v>424</v>
      </c>
      <c r="B68" s="14" t="s">
        <v>425</v>
      </c>
      <c r="C68" s="14">
        <v>670</v>
      </c>
      <c r="D68" s="15">
        <v>42961</v>
      </c>
      <c r="E68" s="14">
        <v>23</v>
      </c>
      <c r="F68" s="16">
        <v>167.78</v>
      </c>
      <c r="G68" s="25" t="s">
        <v>63</v>
      </c>
    </row>
    <row r="69" spans="1:7">
      <c r="A69" s="14" t="s">
        <v>429</v>
      </c>
      <c r="B69" s="14" t="s">
        <v>140</v>
      </c>
      <c r="C69" s="14">
        <v>673</v>
      </c>
      <c r="D69" s="15">
        <v>42961</v>
      </c>
      <c r="E69" s="14">
        <v>1326</v>
      </c>
      <c r="F69" s="16">
        <v>894</v>
      </c>
      <c r="G69" s="25" t="s">
        <v>63</v>
      </c>
    </row>
    <row r="70" spans="1:7">
      <c r="A70" s="14" t="s">
        <v>419</v>
      </c>
      <c r="B70" s="14" t="s">
        <v>188</v>
      </c>
      <c r="C70" s="14">
        <v>691</v>
      </c>
      <c r="D70" s="15">
        <v>42961</v>
      </c>
      <c r="E70" s="14">
        <v>4385</v>
      </c>
      <c r="F70" s="16">
        <v>159.5</v>
      </c>
      <c r="G70" s="25" t="s">
        <v>63</v>
      </c>
    </row>
    <row r="71" spans="1:7">
      <c r="A71" s="14" t="s">
        <v>412</v>
      </c>
      <c r="B71" s="14" t="s">
        <v>356</v>
      </c>
      <c r="C71" s="14">
        <v>721</v>
      </c>
      <c r="D71" s="15">
        <v>42961</v>
      </c>
      <c r="E71" s="14">
        <v>10112</v>
      </c>
      <c r="F71" s="16">
        <v>1937.13</v>
      </c>
      <c r="G71" s="25" t="s">
        <v>63</v>
      </c>
    </row>
    <row r="72" spans="1:7">
      <c r="A72" s="14" t="s">
        <v>422</v>
      </c>
      <c r="B72" s="14" t="s">
        <v>423</v>
      </c>
      <c r="C72" s="14">
        <v>669</v>
      </c>
      <c r="D72" s="15">
        <v>42962</v>
      </c>
      <c r="E72" s="14">
        <v>7710</v>
      </c>
      <c r="F72" s="16">
        <v>845.88</v>
      </c>
      <c r="G72" s="25" t="s">
        <v>63</v>
      </c>
    </row>
    <row r="73" spans="1:7">
      <c r="A73" s="14" t="s">
        <v>426</v>
      </c>
      <c r="B73" s="14" t="s">
        <v>427</v>
      </c>
      <c r="C73" s="14">
        <v>671</v>
      </c>
      <c r="D73" s="15">
        <v>42963</v>
      </c>
      <c r="E73" s="14">
        <v>16134386</v>
      </c>
      <c r="F73" s="16">
        <v>285.86</v>
      </c>
      <c r="G73" s="25" t="s">
        <v>63</v>
      </c>
    </row>
    <row r="74" spans="1:7">
      <c r="A74" s="14" t="s">
        <v>428</v>
      </c>
      <c r="B74" s="14" t="s">
        <v>354</v>
      </c>
      <c r="C74" s="14">
        <v>672</v>
      </c>
      <c r="D74" s="15">
        <v>42963</v>
      </c>
      <c r="E74" s="14">
        <v>370</v>
      </c>
      <c r="F74" s="16">
        <v>504.65</v>
      </c>
      <c r="G74" s="25" t="s">
        <v>63</v>
      </c>
    </row>
    <row r="75" spans="1:7">
      <c r="A75" s="14" t="s">
        <v>146</v>
      </c>
      <c r="B75" s="14" t="s">
        <v>165</v>
      </c>
      <c r="C75" s="14">
        <v>647</v>
      </c>
      <c r="D75" s="15">
        <v>42964</v>
      </c>
      <c r="E75" s="14">
        <v>10072</v>
      </c>
      <c r="F75" s="16">
        <v>112</v>
      </c>
      <c r="G75" s="25" t="s">
        <v>63</v>
      </c>
    </row>
    <row r="76" spans="1:7">
      <c r="A76" s="14" t="s">
        <v>420</v>
      </c>
      <c r="B76" s="14" t="s">
        <v>418</v>
      </c>
      <c r="C76" s="14">
        <v>648</v>
      </c>
      <c r="D76" s="15">
        <v>42964</v>
      </c>
      <c r="E76" s="14">
        <v>3834</v>
      </c>
      <c r="F76" s="16">
        <v>310.2</v>
      </c>
      <c r="G76" s="25" t="s">
        <v>63</v>
      </c>
    </row>
    <row r="77" spans="1:7">
      <c r="A77" s="14" t="s">
        <v>435</v>
      </c>
      <c r="B77" s="22" t="s">
        <v>25</v>
      </c>
      <c r="C77" s="14">
        <v>707</v>
      </c>
      <c r="D77" s="15">
        <v>42965</v>
      </c>
      <c r="E77" s="14">
        <v>12559</v>
      </c>
      <c r="F77" s="16">
        <v>508.41</v>
      </c>
      <c r="G77" s="25" t="s">
        <v>63</v>
      </c>
    </row>
    <row r="78" spans="1:7">
      <c r="A78" s="14" t="s">
        <v>91</v>
      </c>
      <c r="B78" s="14" t="s">
        <v>23</v>
      </c>
      <c r="C78" s="14">
        <v>709</v>
      </c>
      <c r="D78" s="15">
        <v>42968</v>
      </c>
      <c r="E78" s="14">
        <v>2056</v>
      </c>
      <c r="F78" s="16">
        <v>3625.5</v>
      </c>
      <c r="G78" s="25" t="s">
        <v>63</v>
      </c>
    </row>
    <row r="79" spans="1:7">
      <c r="A79" s="14" t="s">
        <v>430</v>
      </c>
      <c r="B79" s="22" t="s">
        <v>431</v>
      </c>
      <c r="C79" s="14">
        <v>710</v>
      </c>
      <c r="D79" s="15">
        <v>42968</v>
      </c>
      <c r="E79" s="14">
        <v>8408</v>
      </c>
      <c r="F79" s="16">
        <v>555</v>
      </c>
      <c r="G79" s="25" t="s">
        <v>63</v>
      </c>
    </row>
    <row r="80" spans="1:7">
      <c r="A80" s="14" t="s">
        <v>146</v>
      </c>
      <c r="B80" s="14" t="s">
        <v>165</v>
      </c>
      <c r="C80" s="14">
        <v>711</v>
      </c>
      <c r="D80" s="15">
        <v>42968</v>
      </c>
      <c r="E80" s="14">
        <v>10073</v>
      </c>
      <c r="F80" s="16">
        <v>280</v>
      </c>
      <c r="G80" s="25" t="s">
        <v>63</v>
      </c>
    </row>
    <row r="81" spans="1:7">
      <c r="A81" s="14" t="s">
        <v>438</v>
      </c>
      <c r="B81" s="22" t="s">
        <v>439</v>
      </c>
      <c r="C81" s="14">
        <v>712</v>
      </c>
      <c r="D81" s="15">
        <v>42968</v>
      </c>
      <c r="E81" s="14">
        <v>3244</v>
      </c>
      <c r="F81" s="16">
        <v>1480</v>
      </c>
      <c r="G81" s="25" t="s">
        <v>63</v>
      </c>
    </row>
    <row r="82" spans="1:7">
      <c r="A82" s="14" t="s">
        <v>268</v>
      </c>
      <c r="B82" s="22" t="s">
        <v>269</v>
      </c>
      <c r="C82" s="14">
        <v>715</v>
      </c>
      <c r="D82" s="15">
        <v>42968</v>
      </c>
      <c r="E82" s="14">
        <v>1715</v>
      </c>
      <c r="F82" s="16">
        <v>352.23</v>
      </c>
      <c r="G82" s="25" t="s">
        <v>63</v>
      </c>
    </row>
    <row r="83" spans="1:7">
      <c r="A83" s="14" t="s">
        <v>436</v>
      </c>
      <c r="B83" s="22" t="s">
        <v>437</v>
      </c>
      <c r="C83" s="14">
        <v>703</v>
      </c>
      <c r="D83" s="15">
        <v>42969</v>
      </c>
      <c r="E83" s="14">
        <v>12886</v>
      </c>
      <c r="F83" s="16">
        <v>550</v>
      </c>
      <c r="G83" s="25" t="s">
        <v>63</v>
      </c>
    </row>
    <row r="84" spans="1:7">
      <c r="A84" s="14" t="s">
        <v>436</v>
      </c>
      <c r="B84" s="22" t="s">
        <v>437</v>
      </c>
      <c r="C84" s="14">
        <v>713</v>
      </c>
      <c r="D84" s="15">
        <v>42969</v>
      </c>
      <c r="E84" s="14">
        <v>12887</v>
      </c>
      <c r="F84" s="16">
        <v>162</v>
      </c>
      <c r="G84" s="25" t="s">
        <v>63</v>
      </c>
    </row>
    <row r="85" spans="1:7">
      <c r="A85" s="14" t="s">
        <v>432</v>
      </c>
      <c r="B85" s="14" t="s">
        <v>134</v>
      </c>
      <c r="C85" s="14">
        <v>726</v>
      </c>
      <c r="D85" s="15">
        <v>42970</v>
      </c>
      <c r="E85" s="14">
        <v>2187</v>
      </c>
      <c r="F85" s="16">
        <v>3643.25</v>
      </c>
      <c r="G85" s="25" t="s">
        <v>63</v>
      </c>
    </row>
    <row r="86" spans="1:7">
      <c r="A86" s="14" t="s">
        <v>432</v>
      </c>
      <c r="B86" s="14" t="s">
        <v>134</v>
      </c>
      <c r="C86" s="14">
        <v>726</v>
      </c>
      <c r="D86" s="15">
        <v>42970</v>
      </c>
      <c r="E86" s="14">
        <v>2188</v>
      </c>
      <c r="F86" s="16">
        <v>58.8</v>
      </c>
      <c r="G86" s="25" t="s">
        <v>63</v>
      </c>
    </row>
    <row r="87" spans="1:7">
      <c r="A87" s="14" t="s">
        <v>440</v>
      </c>
      <c r="B87" s="22" t="s">
        <v>441</v>
      </c>
      <c r="C87" s="14">
        <v>705</v>
      </c>
      <c r="D87" s="15">
        <v>42972</v>
      </c>
      <c r="E87" s="14">
        <v>784</v>
      </c>
      <c r="F87" s="16">
        <v>430.27</v>
      </c>
      <c r="G87" s="25" t="s">
        <v>63</v>
      </c>
    </row>
    <row r="88" spans="1:7">
      <c r="A88" s="14" t="s">
        <v>398</v>
      </c>
      <c r="B88" s="14" t="s">
        <v>399</v>
      </c>
      <c r="C88" s="14">
        <v>727</v>
      </c>
      <c r="D88" s="15">
        <v>42972</v>
      </c>
      <c r="E88" s="14">
        <v>9768</v>
      </c>
      <c r="F88" s="16">
        <v>655.5</v>
      </c>
      <c r="G88" s="25" t="s">
        <v>63</v>
      </c>
    </row>
    <row r="89" spans="1:7">
      <c r="A89" s="14" t="s">
        <v>270</v>
      </c>
      <c r="B89" s="22" t="s">
        <v>130</v>
      </c>
      <c r="C89" s="14">
        <v>728</v>
      </c>
      <c r="D89" s="15">
        <v>42976</v>
      </c>
      <c r="E89" s="14">
        <v>7290</v>
      </c>
      <c r="F89" s="16">
        <v>6725.7</v>
      </c>
      <c r="G89" s="25" t="s">
        <v>63</v>
      </c>
    </row>
    <row r="90" spans="1:7">
      <c r="A90" s="14" t="s">
        <v>270</v>
      </c>
      <c r="B90" s="22" t="s">
        <v>130</v>
      </c>
      <c r="C90" s="14">
        <v>728</v>
      </c>
      <c r="D90" s="15">
        <v>42976</v>
      </c>
      <c r="E90" s="14">
        <v>7291</v>
      </c>
      <c r="F90" s="16">
        <v>148</v>
      </c>
      <c r="G90" s="25" t="s">
        <v>63</v>
      </c>
    </row>
    <row r="91" spans="1:7">
      <c r="A91" s="14" t="s">
        <v>433</v>
      </c>
      <c r="B91" s="14" t="s">
        <v>434</v>
      </c>
      <c r="C91" s="14">
        <v>729</v>
      </c>
      <c r="D91" s="15">
        <v>42976</v>
      </c>
      <c r="E91" s="14">
        <v>682</v>
      </c>
      <c r="F91" s="16">
        <v>3499.9</v>
      </c>
      <c r="G91" s="25" t="s">
        <v>63</v>
      </c>
    </row>
    <row r="92" spans="1:7">
      <c r="A92" s="14"/>
      <c r="B92" s="22"/>
      <c r="C92" s="14"/>
      <c r="D92" s="15"/>
      <c r="E92" s="14"/>
      <c r="F92" s="16"/>
      <c r="G92" s="25"/>
    </row>
    <row r="94" spans="1:7" ht="15.75">
      <c r="A94" s="58" t="s">
        <v>205</v>
      </c>
      <c r="B94" s="59"/>
      <c r="C94" s="59"/>
      <c r="D94" s="59"/>
      <c r="E94" s="59"/>
      <c r="F94" s="59"/>
      <c r="G94" s="60"/>
    </row>
    <row r="95" spans="1:7" ht="25.5">
      <c r="A95" s="3" t="s">
        <v>0</v>
      </c>
      <c r="B95" s="3" t="s">
        <v>1</v>
      </c>
      <c r="C95" s="3" t="s">
        <v>2</v>
      </c>
      <c r="D95" s="3" t="s">
        <v>3</v>
      </c>
      <c r="E95" s="3" t="s">
        <v>4</v>
      </c>
      <c r="F95" s="9" t="s">
        <v>5</v>
      </c>
      <c r="G95" s="4" t="s">
        <v>6</v>
      </c>
    </row>
    <row r="96" spans="1:7">
      <c r="A96" s="14" t="s">
        <v>80</v>
      </c>
      <c r="B96" s="14" t="s">
        <v>81</v>
      </c>
      <c r="C96" s="14">
        <v>655</v>
      </c>
      <c r="D96" s="15">
        <v>42957</v>
      </c>
      <c r="E96" s="14">
        <v>8269</v>
      </c>
      <c r="F96" s="16">
        <v>17481.849999999999</v>
      </c>
      <c r="G96" s="25" t="s">
        <v>63</v>
      </c>
    </row>
    <row r="97" spans="1:7">
      <c r="A97" s="14"/>
      <c r="B97" s="14"/>
      <c r="C97" s="14"/>
      <c r="D97" s="14"/>
      <c r="E97" s="14"/>
      <c r="F97" s="16"/>
      <c r="G97" s="25"/>
    </row>
    <row r="99" spans="1:7" ht="15.75">
      <c r="A99" s="58" t="s">
        <v>204</v>
      </c>
      <c r="B99" s="59"/>
      <c r="C99" s="59"/>
      <c r="D99" s="59"/>
      <c r="E99" s="59"/>
      <c r="F99" s="59"/>
      <c r="G99" s="60"/>
    </row>
    <row r="100" spans="1:7" ht="25.5">
      <c r="A100" s="3" t="s">
        <v>0</v>
      </c>
      <c r="B100" s="3" t="s">
        <v>1</v>
      </c>
      <c r="C100" s="3" t="s">
        <v>2</v>
      </c>
      <c r="D100" s="3" t="s">
        <v>3</v>
      </c>
      <c r="E100" s="3" t="s">
        <v>4</v>
      </c>
      <c r="F100" s="9" t="s">
        <v>5</v>
      </c>
      <c r="G100" s="4" t="s">
        <v>6</v>
      </c>
    </row>
    <row r="101" spans="1:7">
      <c r="A101" s="14" t="s">
        <v>95</v>
      </c>
      <c r="B101" s="14" t="s">
        <v>96</v>
      </c>
      <c r="C101" s="14">
        <v>549</v>
      </c>
      <c r="D101" s="15">
        <v>42919</v>
      </c>
      <c r="E101" s="14">
        <v>576241</v>
      </c>
      <c r="F101" s="16">
        <v>488.5</v>
      </c>
      <c r="G101" s="25" t="s">
        <v>63</v>
      </c>
    </row>
    <row r="102" spans="1:7">
      <c r="A102" s="14" t="s">
        <v>300</v>
      </c>
      <c r="B102" s="14" t="s">
        <v>99</v>
      </c>
      <c r="C102" s="14">
        <v>547</v>
      </c>
      <c r="D102" s="15">
        <v>42921</v>
      </c>
      <c r="E102" s="14">
        <v>576427</v>
      </c>
      <c r="F102" s="16">
        <v>10.75</v>
      </c>
      <c r="G102" s="25" t="s">
        <v>63</v>
      </c>
    </row>
    <row r="103" spans="1:7">
      <c r="A103" s="14" t="s">
        <v>300</v>
      </c>
      <c r="B103" s="14" t="s">
        <v>99</v>
      </c>
      <c r="C103" s="14">
        <v>547</v>
      </c>
      <c r="D103" s="15">
        <v>42921</v>
      </c>
      <c r="E103" s="14">
        <v>576429</v>
      </c>
      <c r="F103" s="16">
        <v>6.45</v>
      </c>
      <c r="G103" s="25" t="s">
        <v>63</v>
      </c>
    </row>
    <row r="104" spans="1:7">
      <c r="A104" s="14" t="s">
        <v>300</v>
      </c>
      <c r="B104" s="14" t="s">
        <v>99</v>
      </c>
      <c r="C104" s="14">
        <v>547</v>
      </c>
      <c r="D104" s="15">
        <v>42921</v>
      </c>
      <c r="E104" s="14">
        <v>576721</v>
      </c>
      <c r="F104" s="16">
        <v>115.82</v>
      </c>
      <c r="G104" s="25" t="s">
        <v>63</v>
      </c>
    </row>
    <row r="105" spans="1:7">
      <c r="A105" s="14" t="s">
        <v>300</v>
      </c>
      <c r="B105" s="14" t="s">
        <v>99</v>
      </c>
      <c r="C105" s="14">
        <v>547</v>
      </c>
      <c r="D105" s="15">
        <v>42921</v>
      </c>
      <c r="E105" s="14">
        <v>576723</v>
      </c>
      <c r="F105" s="16">
        <v>44.7</v>
      </c>
      <c r="G105" s="25" t="s">
        <v>63</v>
      </c>
    </row>
    <row r="106" spans="1:7">
      <c r="A106" s="14" t="s">
        <v>300</v>
      </c>
      <c r="B106" s="14" t="s">
        <v>99</v>
      </c>
      <c r="C106" s="14">
        <v>547</v>
      </c>
      <c r="D106" s="15">
        <v>42921</v>
      </c>
      <c r="E106" s="14">
        <v>576724</v>
      </c>
      <c r="F106" s="16">
        <v>139.71</v>
      </c>
      <c r="G106" s="25" t="s">
        <v>63</v>
      </c>
    </row>
    <row r="107" spans="1:7">
      <c r="A107" s="14" t="s">
        <v>147</v>
      </c>
      <c r="B107" s="14" t="s">
        <v>101</v>
      </c>
      <c r="C107" s="14">
        <v>548</v>
      </c>
      <c r="D107" s="15">
        <v>42921</v>
      </c>
      <c r="E107" s="14">
        <v>576731</v>
      </c>
      <c r="F107" s="16">
        <v>255</v>
      </c>
      <c r="G107" s="25" t="s">
        <v>63</v>
      </c>
    </row>
    <row r="108" spans="1:7">
      <c r="A108" s="14" t="s">
        <v>147</v>
      </c>
      <c r="B108" s="14" t="s">
        <v>101</v>
      </c>
      <c r="C108" s="14">
        <v>548</v>
      </c>
      <c r="D108" s="15">
        <v>42921</v>
      </c>
      <c r="E108" s="14">
        <v>576732</v>
      </c>
      <c r="F108" s="16">
        <v>70.34</v>
      </c>
      <c r="G108" s="25" t="s">
        <v>63</v>
      </c>
    </row>
    <row r="109" spans="1:7">
      <c r="A109" s="14" t="s">
        <v>147</v>
      </c>
      <c r="B109" s="14" t="s">
        <v>101</v>
      </c>
      <c r="C109" s="14">
        <v>548</v>
      </c>
      <c r="D109" s="15">
        <v>42921</v>
      </c>
      <c r="E109" s="14">
        <v>576733</v>
      </c>
      <c r="F109" s="16">
        <v>110.4</v>
      </c>
      <c r="G109" s="25" t="s">
        <v>63</v>
      </c>
    </row>
    <row r="110" spans="1:7">
      <c r="A110" s="14" t="s">
        <v>147</v>
      </c>
      <c r="B110" s="14" t="s">
        <v>101</v>
      </c>
      <c r="C110" s="14">
        <v>548</v>
      </c>
      <c r="D110" s="15">
        <v>42921</v>
      </c>
      <c r="E110" s="14">
        <v>576734</v>
      </c>
      <c r="F110" s="16">
        <v>105.52</v>
      </c>
      <c r="G110" s="25" t="s">
        <v>63</v>
      </c>
    </row>
    <row r="111" spans="1:7">
      <c r="A111" s="14" t="s">
        <v>95</v>
      </c>
      <c r="B111" s="14" t="s">
        <v>96</v>
      </c>
      <c r="C111" s="14">
        <v>549</v>
      </c>
      <c r="D111" s="15">
        <v>42921</v>
      </c>
      <c r="E111" s="14">
        <v>576430</v>
      </c>
      <c r="F111" s="16">
        <v>70.34</v>
      </c>
      <c r="G111" s="25" t="s">
        <v>63</v>
      </c>
    </row>
    <row r="112" spans="1:7">
      <c r="A112" s="14" t="s">
        <v>300</v>
      </c>
      <c r="B112" s="14" t="s">
        <v>99</v>
      </c>
      <c r="C112" s="14">
        <v>547</v>
      </c>
      <c r="D112" s="15">
        <v>42922</v>
      </c>
      <c r="E112" s="14">
        <v>576727</v>
      </c>
      <c r="F112" s="16">
        <v>79.33</v>
      </c>
      <c r="G112" s="25" t="s">
        <v>63</v>
      </c>
    </row>
    <row r="113" spans="1:7">
      <c r="A113" s="14" t="s">
        <v>147</v>
      </c>
      <c r="B113" s="14" t="s">
        <v>101</v>
      </c>
      <c r="C113" s="14">
        <v>548</v>
      </c>
      <c r="D113" s="15">
        <v>42922</v>
      </c>
      <c r="E113" s="14">
        <v>576736</v>
      </c>
      <c r="F113" s="16">
        <v>110.21</v>
      </c>
      <c r="G113" s="25" t="s">
        <v>63</v>
      </c>
    </row>
    <row r="114" spans="1:7">
      <c r="A114" s="14" t="s">
        <v>300</v>
      </c>
      <c r="B114" s="14" t="s">
        <v>99</v>
      </c>
      <c r="C114" s="14">
        <v>606</v>
      </c>
      <c r="D114" s="15">
        <v>42934</v>
      </c>
      <c r="E114" s="14">
        <v>576728</v>
      </c>
      <c r="F114" s="16">
        <v>31.7</v>
      </c>
      <c r="G114" s="25" t="s">
        <v>63</v>
      </c>
    </row>
    <row r="115" spans="1:7">
      <c r="A115" s="14" t="s">
        <v>300</v>
      </c>
      <c r="B115" s="14" t="s">
        <v>99</v>
      </c>
      <c r="C115" s="14">
        <v>606</v>
      </c>
      <c r="D115" s="15">
        <v>42934</v>
      </c>
      <c r="E115" s="14">
        <v>576847</v>
      </c>
      <c r="F115" s="16">
        <v>9.09</v>
      </c>
      <c r="G115" s="25" t="s">
        <v>63</v>
      </c>
    </row>
    <row r="116" spans="1:7">
      <c r="A116" s="14" t="s">
        <v>300</v>
      </c>
      <c r="B116" s="14" t="s">
        <v>99</v>
      </c>
      <c r="C116" s="14">
        <v>606</v>
      </c>
      <c r="D116" s="15">
        <v>42934</v>
      </c>
      <c r="E116" s="14">
        <v>576846</v>
      </c>
      <c r="F116" s="16">
        <v>48.26</v>
      </c>
      <c r="G116" s="25" t="s">
        <v>63</v>
      </c>
    </row>
    <row r="117" spans="1:7">
      <c r="A117" s="14" t="s">
        <v>147</v>
      </c>
      <c r="B117" s="14" t="s">
        <v>101</v>
      </c>
      <c r="C117" s="14">
        <v>607</v>
      </c>
      <c r="D117" s="15">
        <v>42934</v>
      </c>
      <c r="E117" s="14">
        <v>576836</v>
      </c>
      <c r="F117" s="16">
        <v>67.02</v>
      </c>
      <c r="G117" s="25" t="s">
        <v>63</v>
      </c>
    </row>
    <row r="118" spans="1:7">
      <c r="A118" s="14" t="s">
        <v>147</v>
      </c>
      <c r="B118" s="14" t="s">
        <v>101</v>
      </c>
      <c r="C118" s="14">
        <v>607</v>
      </c>
      <c r="D118" s="15">
        <v>42934</v>
      </c>
      <c r="E118" s="14">
        <v>576736</v>
      </c>
      <c r="F118" s="16">
        <v>25.18</v>
      </c>
      <c r="G118" s="25" t="s">
        <v>63</v>
      </c>
    </row>
    <row r="119" spans="1:7">
      <c r="A119" s="14" t="s">
        <v>147</v>
      </c>
      <c r="B119" s="14" t="s">
        <v>101</v>
      </c>
      <c r="C119" s="14">
        <v>607</v>
      </c>
      <c r="D119" s="15">
        <v>42934</v>
      </c>
      <c r="E119" s="14">
        <v>576738</v>
      </c>
      <c r="F119" s="16">
        <v>35.17</v>
      </c>
      <c r="G119" s="25" t="s">
        <v>63</v>
      </c>
    </row>
    <row r="120" spans="1:7">
      <c r="A120" s="14" t="s">
        <v>95</v>
      </c>
      <c r="B120" s="14" t="s">
        <v>96</v>
      </c>
      <c r="C120" s="14">
        <v>608</v>
      </c>
      <c r="D120" s="15">
        <v>42934</v>
      </c>
      <c r="E120" s="14">
        <v>576432</v>
      </c>
      <c r="F120" s="16">
        <v>26.28</v>
      </c>
      <c r="G120" s="25" t="s">
        <v>63</v>
      </c>
    </row>
    <row r="121" spans="1:7">
      <c r="A121" s="14" t="s">
        <v>95</v>
      </c>
      <c r="B121" s="14" t="s">
        <v>96</v>
      </c>
      <c r="C121" s="14">
        <v>694</v>
      </c>
      <c r="D121" s="15">
        <v>42948</v>
      </c>
      <c r="E121" s="14">
        <v>576433</v>
      </c>
      <c r="F121" s="16">
        <v>86.95</v>
      </c>
      <c r="G121" s="25" t="s">
        <v>63</v>
      </c>
    </row>
    <row r="122" spans="1:7">
      <c r="A122" s="14" t="s">
        <v>95</v>
      </c>
      <c r="B122" s="14" t="s">
        <v>96</v>
      </c>
      <c r="C122" s="14">
        <v>694</v>
      </c>
      <c r="D122" s="15">
        <v>42948</v>
      </c>
      <c r="E122" s="14">
        <v>676434</v>
      </c>
      <c r="F122" s="16">
        <v>174.69</v>
      </c>
      <c r="G122" s="25" t="s">
        <v>63</v>
      </c>
    </row>
    <row r="123" spans="1:7">
      <c r="A123" s="14" t="s">
        <v>147</v>
      </c>
      <c r="B123" s="14" t="s">
        <v>101</v>
      </c>
      <c r="C123" s="14">
        <v>695</v>
      </c>
      <c r="D123" s="15">
        <v>42948</v>
      </c>
      <c r="E123" s="14">
        <v>576837</v>
      </c>
      <c r="F123" s="16">
        <v>372.82</v>
      </c>
      <c r="G123" s="25" t="s">
        <v>63</v>
      </c>
    </row>
    <row r="124" spans="1:7">
      <c r="A124" s="14" t="s">
        <v>147</v>
      </c>
      <c r="B124" s="14" t="s">
        <v>101</v>
      </c>
      <c r="C124" s="14">
        <v>695</v>
      </c>
      <c r="D124" s="15">
        <v>42948</v>
      </c>
      <c r="E124" s="14">
        <v>576838</v>
      </c>
      <c r="F124" s="16">
        <v>165.11</v>
      </c>
      <c r="G124" s="25" t="s">
        <v>63</v>
      </c>
    </row>
    <row r="125" spans="1:7">
      <c r="A125" s="14" t="s">
        <v>147</v>
      </c>
      <c r="B125" s="14" t="s">
        <v>101</v>
      </c>
      <c r="C125" s="14">
        <v>695</v>
      </c>
      <c r="D125" s="15">
        <v>42948</v>
      </c>
      <c r="E125" s="14">
        <v>576839</v>
      </c>
      <c r="F125" s="16">
        <v>419.13</v>
      </c>
      <c r="G125" s="25" t="s">
        <v>63</v>
      </c>
    </row>
    <row r="126" spans="1:7">
      <c r="A126" s="14" t="s">
        <v>147</v>
      </c>
      <c r="B126" s="14" t="s">
        <v>101</v>
      </c>
      <c r="C126" s="14">
        <v>695</v>
      </c>
      <c r="D126" s="15">
        <v>42948</v>
      </c>
      <c r="E126" s="14">
        <v>576840</v>
      </c>
      <c r="F126" s="16">
        <v>382.98</v>
      </c>
      <c r="G126" s="25" t="s">
        <v>63</v>
      </c>
    </row>
    <row r="127" spans="1:7">
      <c r="A127" s="14" t="s">
        <v>300</v>
      </c>
      <c r="B127" s="14" t="s">
        <v>99</v>
      </c>
      <c r="C127" s="14">
        <v>696</v>
      </c>
      <c r="D127" s="15">
        <v>42948</v>
      </c>
      <c r="E127" s="14">
        <v>576848</v>
      </c>
      <c r="F127" s="16">
        <v>45.43</v>
      </c>
      <c r="G127" s="25" t="s">
        <v>63</v>
      </c>
    </row>
    <row r="128" spans="1:7">
      <c r="A128" s="14" t="s">
        <v>300</v>
      </c>
      <c r="B128" s="14" t="s">
        <v>99</v>
      </c>
      <c r="C128" s="14">
        <v>696</v>
      </c>
      <c r="D128" s="15">
        <v>42948</v>
      </c>
      <c r="E128" s="14">
        <v>576849</v>
      </c>
      <c r="F128" s="16">
        <v>73.28</v>
      </c>
      <c r="G128" s="25" t="s">
        <v>63</v>
      </c>
    </row>
    <row r="129" spans="1:7">
      <c r="A129" s="14" t="s">
        <v>300</v>
      </c>
      <c r="B129" s="14" t="s">
        <v>99</v>
      </c>
      <c r="C129" s="14">
        <v>696</v>
      </c>
      <c r="D129" s="15">
        <v>42948</v>
      </c>
      <c r="E129" s="14">
        <v>576850</v>
      </c>
      <c r="F129" s="16">
        <v>109.62</v>
      </c>
      <c r="G129" s="25" t="s">
        <v>63</v>
      </c>
    </row>
    <row r="130" spans="1:7">
      <c r="A130" s="14" t="s">
        <v>95</v>
      </c>
      <c r="B130" s="14" t="s">
        <v>96</v>
      </c>
      <c r="C130" s="14">
        <v>694</v>
      </c>
      <c r="D130" s="15">
        <v>42951</v>
      </c>
      <c r="E130" s="14">
        <v>576713</v>
      </c>
      <c r="F130" s="16">
        <v>117.24</v>
      </c>
      <c r="G130" s="25" t="s">
        <v>63</v>
      </c>
    </row>
    <row r="131" spans="1:7">
      <c r="A131" s="14" t="s">
        <v>147</v>
      </c>
      <c r="B131" s="14" t="s">
        <v>101</v>
      </c>
      <c r="C131" s="14">
        <v>695</v>
      </c>
      <c r="D131" s="15">
        <v>42951</v>
      </c>
      <c r="E131" s="14">
        <v>576841</v>
      </c>
      <c r="F131" s="16">
        <v>260.62</v>
      </c>
      <c r="G131" s="25" t="s">
        <v>63</v>
      </c>
    </row>
    <row r="132" spans="1:7">
      <c r="A132" s="14" t="s">
        <v>300</v>
      </c>
      <c r="B132" s="14" t="s">
        <v>99</v>
      </c>
      <c r="C132" s="14">
        <v>696</v>
      </c>
      <c r="D132" s="15">
        <v>42951</v>
      </c>
      <c r="E132" s="14">
        <v>576851</v>
      </c>
      <c r="F132" s="16">
        <v>143.82</v>
      </c>
      <c r="G132" s="25" t="s">
        <v>63</v>
      </c>
    </row>
    <row r="133" spans="1:7">
      <c r="A133" s="14" t="s">
        <v>95</v>
      </c>
      <c r="B133" s="14" t="s">
        <v>96</v>
      </c>
      <c r="C133" s="14">
        <v>694</v>
      </c>
      <c r="D133" s="15">
        <v>42955</v>
      </c>
      <c r="E133" s="14">
        <v>576714</v>
      </c>
      <c r="F133" s="16">
        <v>234.48</v>
      </c>
      <c r="G133" s="25" t="s">
        <v>63</v>
      </c>
    </row>
    <row r="134" spans="1:7">
      <c r="A134" s="14" t="s">
        <v>147</v>
      </c>
      <c r="B134" s="14" t="s">
        <v>101</v>
      </c>
      <c r="C134" s="14">
        <v>695</v>
      </c>
      <c r="D134" s="15">
        <v>42955</v>
      </c>
      <c r="E134" s="14">
        <v>576842</v>
      </c>
      <c r="F134" s="16">
        <v>279.02999999999997</v>
      </c>
      <c r="G134" s="25" t="s">
        <v>63</v>
      </c>
    </row>
    <row r="135" spans="1:7">
      <c r="A135" s="14" t="s">
        <v>95</v>
      </c>
      <c r="B135" s="14" t="s">
        <v>96</v>
      </c>
      <c r="C135" s="14">
        <v>694</v>
      </c>
      <c r="D135" s="15">
        <v>42957</v>
      </c>
      <c r="E135" s="14">
        <v>576715</v>
      </c>
      <c r="F135" s="16">
        <v>488.5</v>
      </c>
      <c r="G135" s="25" t="s">
        <v>63</v>
      </c>
    </row>
    <row r="136" spans="1:7">
      <c r="A136" s="14" t="s">
        <v>147</v>
      </c>
      <c r="B136" s="14" t="s">
        <v>101</v>
      </c>
      <c r="C136" s="14">
        <v>695</v>
      </c>
      <c r="D136" s="15">
        <v>42957</v>
      </c>
      <c r="E136" s="14">
        <v>576843</v>
      </c>
      <c r="F136" s="16">
        <v>116.26</v>
      </c>
      <c r="G136" s="25" t="s">
        <v>63</v>
      </c>
    </row>
    <row r="137" spans="1:7">
      <c r="A137" s="14" t="s">
        <v>300</v>
      </c>
      <c r="B137" s="14" t="s">
        <v>99</v>
      </c>
      <c r="C137" s="14">
        <v>696</v>
      </c>
      <c r="D137" s="15">
        <v>42957</v>
      </c>
      <c r="E137" s="14">
        <v>576852</v>
      </c>
      <c r="F137" s="16">
        <v>22.72</v>
      </c>
      <c r="G137" s="25" t="s">
        <v>63</v>
      </c>
    </row>
    <row r="138" spans="1:7">
      <c r="A138" s="14" t="s">
        <v>447</v>
      </c>
      <c r="B138" s="14" t="s">
        <v>87</v>
      </c>
      <c r="C138" s="14">
        <v>668</v>
      </c>
      <c r="D138" s="15">
        <v>42961</v>
      </c>
      <c r="E138" s="14">
        <v>7215</v>
      </c>
      <c r="F138" s="16">
        <v>4524</v>
      </c>
      <c r="G138" s="25" t="s">
        <v>63</v>
      </c>
    </row>
    <row r="139" spans="1:7">
      <c r="A139" s="14" t="s">
        <v>147</v>
      </c>
      <c r="B139" s="14" t="s">
        <v>101</v>
      </c>
      <c r="C139" s="14">
        <v>695</v>
      </c>
      <c r="D139" s="15">
        <v>42962</v>
      </c>
      <c r="E139" s="14">
        <v>576844</v>
      </c>
      <c r="F139" s="16">
        <v>427.54</v>
      </c>
      <c r="G139" s="25" t="s">
        <v>63</v>
      </c>
    </row>
    <row r="140" spans="1:7">
      <c r="A140" s="14" t="s">
        <v>300</v>
      </c>
      <c r="B140" s="14" t="s">
        <v>99</v>
      </c>
      <c r="C140" s="14">
        <v>696</v>
      </c>
      <c r="D140" s="15">
        <v>42962</v>
      </c>
      <c r="E140" s="14">
        <v>576853</v>
      </c>
      <c r="F140" s="16">
        <v>36.64</v>
      </c>
      <c r="G140" s="25" t="s">
        <v>63</v>
      </c>
    </row>
    <row r="141" spans="1:7">
      <c r="A141" s="14" t="s">
        <v>95</v>
      </c>
      <c r="B141" s="14" t="s">
        <v>96</v>
      </c>
      <c r="C141" s="14">
        <v>694</v>
      </c>
      <c r="D141" s="15">
        <v>42965</v>
      </c>
      <c r="E141" s="14">
        <v>576716</v>
      </c>
      <c r="F141" s="16">
        <v>488.5</v>
      </c>
      <c r="G141" s="25" t="s">
        <v>63</v>
      </c>
    </row>
    <row r="142" spans="1:7">
      <c r="A142" s="14" t="s">
        <v>147</v>
      </c>
      <c r="B142" s="14" t="s">
        <v>101</v>
      </c>
      <c r="C142" s="14">
        <v>695</v>
      </c>
      <c r="D142" s="15">
        <v>42965</v>
      </c>
      <c r="E142" s="14">
        <v>577099</v>
      </c>
      <c r="F142" s="16">
        <v>299.94</v>
      </c>
      <c r="G142" s="25" t="s">
        <v>63</v>
      </c>
    </row>
    <row r="143" spans="1:7">
      <c r="A143" s="14" t="s">
        <v>95</v>
      </c>
      <c r="B143" s="14" t="s">
        <v>96</v>
      </c>
      <c r="C143" s="14">
        <v>694</v>
      </c>
      <c r="D143" s="15">
        <v>42969</v>
      </c>
      <c r="E143" s="14">
        <v>576717</v>
      </c>
      <c r="F143" s="16">
        <v>214.94</v>
      </c>
      <c r="G143" s="25" t="s">
        <v>63</v>
      </c>
    </row>
    <row r="144" spans="1:7">
      <c r="A144" s="14" t="s">
        <v>147</v>
      </c>
      <c r="B144" s="14" t="s">
        <v>101</v>
      </c>
      <c r="C144" s="14">
        <v>695</v>
      </c>
      <c r="D144" s="15">
        <v>42969</v>
      </c>
      <c r="E144" s="14">
        <v>577100</v>
      </c>
      <c r="F144" s="16">
        <v>268.68</v>
      </c>
      <c r="G144" s="25" t="s">
        <v>63</v>
      </c>
    </row>
    <row r="145" spans="1:7">
      <c r="A145" s="14" t="s">
        <v>300</v>
      </c>
      <c r="B145" s="14" t="s">
        <v>99</v>
      </c>
      <c r="C145" s="14">
        <v>696</v>
      </c>
      <c r="D145" s="15">
        <v>42969</v>
      </c>
      <c r="E145" s="14">
        <v>576854</v>
      </c>
      <c r="F145" s="16">
        <v>59.06</v>
      </c>
      <c r="G145" s="25" t="s">
        <v>63</v>
      </c>
    </row>
    <row r="146" spans="1:7">
      <c r="A146" s="14" t="s">
        <v>448</v>
      </c>
      <c r="B146" s="14" t="s">
        <v>104</v>
      </c>
      <c r="C146" s="14">
        <v>722</v>
      </c>
      <c r="D146" s="15">
        <v>42969</v>
      </c>
      <c r="E146" s="14">
        <v>26960</v>
      </c>
      <c r="F146" s="16">
        <v>6857.83</v>
      </c>
      <c r="G146" s="25" t="s">
        <v>63</v>
      </c>
    </row>
    <row r="147" spans="1:7">
      <c r="A147" s="14"/>
      <c r="B147" s="14"/>
      <c r="C147" s="14"/>
      <c r="D147" s="15"/>
      <c r="E147" s="14"/>
      <c r="F147" s="16"/>
      <c r="G147" s="25"/>
    </row>
    <row r="149" spans="1:7" s="6" customFormat="1" ht="15.75">
      <c r="A149" s="58" t="s">
        <v>374</v>
      </c>
      <c r="B149" s="59"/>
      <c r="C149" s="59"/>
      <c r="D149" s="59"/>
      <c r="E149" s="59"/>
      <c r="F149" s="59"/>
      <c r="G149" s="60"/>
    </row>
    <row r="150" spans="1:7" ht="25.5">
      <c r="A150" s="3" t="s">
        <v>0</v>
      </c>
      <c r="B150" s="3" t="s">
        <v>1</v>
      </c>
      <c r="C150" s="3" t="s">
        <v>2</v>
      </c>
      <c r="D150" s="3" t="s">
        <v>3</v>
      </c>
      <c r="E150" s="3" t="s">
        <v>4</v>
      </c>
      <c r="F150" s="9" t="s">
        <v>5</v>
      </c>
      <c r="G150" s="4" t="s">
        <v>6</v>
      </c>
    </row>
    <row r="151" spans="1:7">
      <c r="A151" s="14" t="s">
        <v>106</v>
      </c>
      <c r="B151" s="14" t="s">
        <v>449</v>
      </c>
      <c r="C151" s="14">
        <v>540</v>
      </c>
      <c r="D151" s="15">
        <v>42919</v>
      </c>
      <c r="E151" s="14">
        <v>7731</v>
      </c>
      <c r="F151" s="16">
        <v>2146</v>
      </c>
      <c r="G151" s="25" t="s">
        <v>450</v>
      </c>
    </row>
    <row r="152" spans="1:7">
      <c r="A152" s="14"/>
      <c r="B152" s="14"/>
      <c r="C152" s="14"/>
      <c r="D152" s="14"/>
      <c r="E152" s="14"/>
      <c r="F152" s="16"/>
      <c r="G152" s="25"/>
    </row>
    <row r="154" spans="1:7" s="6" customFormat="1" ht="15.75">
      <c r="A154" s="58" t="s">
        <v>375</v>
      </c>
      <c r="B154" s="59"/>
      <c r="C154" s="59"/>
      <c r="D154" s="59"/>
      <c r="E154" s="59"/>
      <c r="F154" s="59"/>
      <c r="G154" s="60"/>
    </row>
    <row r="155" spans="1:7" ht="25.5">
      <c r="A155" s="3" t="s">
        <v>0</v>
      </c>
      <c r="B155" s="3" t="s">
        <v>1</v>
      </c>
      <c r="C155" s="3" t="s">
        <v>2</v>
      </c>
      <c r="D155" s="3" t="s">
        <v>3</v>
      </c>
      <c r="E155" s="3" t="s">
        <v>4</v>
      </c>
      <c r="F155" s="9" t="s">
        <v>5</v>
      </c>
      <c r="G155" s="4" t="s">
        <v>6</v>
      </c>
    </row>
    <row r="156" spans="1:7">
      <c r="A156" s="14" t="s">
        <v>460</v>
      </c>
      <c r="B156" s="14" t="s">
        <v>461</v>
      </c>
      <c r="C156" s="14">
        <v>719</v>
      </c>
      <c r="D156" s="15">
        <v>42996</v>
      </c>
      <c r="E156" s="14">
        <v>36722</v>
      </c>
      <c r="F156" s="16">
        <v>350</v>
      </c>
      <c r="G156" s="25" t="s">
        <v>63</v>
      </c>
    </row>
    <row r="157" spans="1:7">
      <c r="A157" s="14"/>
      <c r="B157" s="14"/>
      <c r="C157" s="14"/>
      <c r="D157" s="15"/>
      <c r="E157" s="14"/>
      <c r="F157" s="16"/>
      <c r="G157" s="25"/>
    </row>
    <row r="159" spans="1:7" s="6" customFormat="1" ht="15.75">
      <c r="A159" s="58" t="s">
        <v>376</v>
      </c>
      <c r="B159" s="59"/>
      <c r="C159" s="59"/>
      <c r="D159" s="59"/>
      <c r="E159" s="59"/>
      <c r="F159" s="59"/>
      <c r="G159" s="60"/>
    </row>
    <row r="160" spans="1:7" s="1" customFormat="1" ht="25.5">
      <c r="A160" s="3" t="s">
        <v>0</v>
      </c>
      <c r="B160" s="3" t="s">
        <v>1</v>
      </c>
      <c r="C160" s="3" t="s">
        <v>2</v>
      </c>
      <c r="D160" s="3" t="s">
        <v>3</v>
      </c>
      <c r="E160" s="3" t="s">
        <v>4</v>
      </c>
      <c r="F160" s="9" t="s">
        <v>5</v>
      </c>
      <c r="G160" s="4" t="s">
        <v>6</v>
      </c>
    </row>
    <row r="161" spans="1:7" s="1" customFormat="1">
      <c r="A161" s="14" t="s">
        <v>106</v>
      </c>
      <c r="B161" s="14" t="s">
        <v>449</v>
      </c>
      <c r="C161" s="14">
        <v>540</v>
      </c>
      <c r="D161" s="15">
        <v>42919</v>
      </c>
      <c r="E161" s="14">
        <v>7731</v>
      </c>
      <c r="F161" s="16">
        <v>70538.05</v>
      </c>
      <c r="G161" s="25" t="s">
        <v>450</v>
      </c>
    </row>
    <row r="162" spans="1:7" s="1" customFormat="1">
      <c r="A162" s="14" t="s">
        <v>44</v>
      </c>
      <c r="B162" s="14" t="s">
        <v>109</v>
      </c>
      <c r="C162" s="14">
        <v>629</v>
      </c>
      <c r="D162" s="15">
        <v>42951</v>
      </c>
      <c r="E162" s="14">
        <v>9783</v>
      </c>
      <c r="F162" s="16">
        <v>15800.05</v>
      </c>
      <c r="G162" s="25" t="s">
        <v>63</v>
      </c>
    </row>
    <row r="163" spans="1:7" s="1" customFormat="1">
      <c r="A163" s="14" t="s">
        <v>40</v>
      </c>
      <c r="B163" s="14" t="s">
        <v>41</v>
      </c>
      <c r="C163" s="14">
        <v>633</v>
      </c>
      <c r="D163" s="15">
        <v>42954</v>
      </c>
      <c r="E163" s="14">
        <v>70798</v>
      </c>
      <c r="F163" s="16">
        <v>10005.790000000001</v>
      </c>
      <c r="G163" s="25" t="s">
        <v>63</v>
      </c>
    </row>
    <row r="164" spans="1:7" s="1" customFormat="1">
      <c r="A164" s="14" t="s">
        <v>55</v>
      </c>
      <c r="B164" s="14" t="s">
        <v>56</v>
      </c>
      <c r="C164" s="14">
        <v>642</v>
      </c>
      <c r="D164" s="15">
        <v>42954</v>
      </c>
      <c r="E164" s="14">
        <v>2992176</v>
      </c>
      <c r="F164" s="16">
        <v>31211.33</v>
      </c>
      <c r="G164" s="25" t="s">
        <v>63</v>
      </c>
    </row>
    <row r="165" spans="1:7" s="1" customFormat="1">
      <c r="A165" s="14" t="s">
        <v>112</v>
      </c>
      <c r="B165" s="14" t="s">
        <v>113</v>
      </c>
      <c r="C165" s="14">
        <v>717</v>
      </c>
      <c r="D165" s="15">
        <v>42956</v>
      </c>
      <c r="E165" s="14">
        <v>6977</v>
      </c>
      <c r="F165" s="16">
        <v>25516.400000000001</v>
      </c>
      <c r="G165" s="25" t="s">
        <v>63</v>
      </c>
    </row>
    <row r="166" spans="1:7" s="1" customFormat="1">
      <c r="A166" s="14" t="s">
        <v>284</v>
      </c>
      <c r="B166" s="14" t="s">
        <v>285</v>
      </c>
      <c r="C166" s="14">
        <v>718</v>
      </c>
      <c r="D166" s="15">
        <v>42956</v>
      </c>
      <c r="E166" s="14">
        <v>21789</v>
      </c>
      <c r="F166" s="16">
        <v>17010.23</v>
      </c>
      <c r="G166" s="25" t="s">
        <v>63</v>
      </c>
    </row>
    <row r="167" spans="1:7" s="1" customFormat="1">
      <c r="A167" s="14" t="s">
        <v>57</v>
      </c>
      <c r="B167" s="14" t="s">
        <v>238</v>
      </c>
      <c r="C167" s="14">
        <v>733</v>
      </c>
      <c r="D167" s="15">
        <v>42979</v>
      </c>
      <c r="E167" s="14">
        <v>25184754</v>
      </c>
      <c r="F167" s="16">
        <v>3186</v>
      </c>
      <c r="G167" s="25" t="s">
        <v>63</v>
      </c>
    </row>
    <row r="168" spans="1:7" s="1" customFormat="1">
      <c r="A168" s="14"/>
      <c r="B168" s="14"/>
      <c r="C168" s="14"/>
      <c r="D168" s="15"/>
      <c r="E168" s="14"/>
      <c r="F168" s="16"/>
      <c r="G168" s="28"/>
    </row>
    <row r="170" spans="1:7" s="5" customFormat="1" ht="15.75">
      <c r="A170" s="58" t="s">
        <v>377</v>
      </c>
      <c r="B170" s="59"/>
      <c r="C170" s="59"/>
      <c r="D170" s="59"/>
      <c r="E170" s="59"/>
      <c r="F170" s="59"/>
      <c r="G170" s="60"/>
    </row>
    <row r="171" spans="1:7" ht="25.5">
      <c r="A171" s="3" t="s">
        <v>0</v>
      </c>
      <c r="B171" s="3" t="s">
        <v>1</v>
      </c>
      <c r="C171" s="3" t="s">
        <v>2</v>
      </c>
      <c r="D171" s="3" t="s">
        <v>3</v>
      </c>
      <c r="E171" s="3" t="s">
        <v>4</v>
      </c>
      <c r="F171" s="9" t="s">
        <v>5</v>
      </c>
      <c r="G171" s="4" t="s">
        <v>6</v>
      </c>
    </row>
    <row r="172" spans="1:7">
      <c r="A172" s="14" t="s">
        <v>15</v>
      </c>
      <c r="B172" s="14" t="s">
        <v>16</v>
      </c>
      <c r="C172" s="14">
        <v>533</v>
      </c>
      <c r="D172" s="15">
        <v>42922</v>
      </c>
      <c r="E172" s="14">
        <v>8481</v>
      </c>
      <c r="F172" s="16">
        <v>8357.6200000000008</v>
      </c>
      <c r="G172" s="30" t="s">
        <v>63</v>
      </c>
    </row>
    <row r="173" spans="1:7">
      <c r="A173" s="14" t="s">
        <v>451</v>
      </c>
      <c r="B173" s="14" t="s">
        <v>452</v>
      </c>
      <c r="C173" s="14">
        <v>584</v>
      </c>
      <c r="D173" s="15">
        <v>42922</v>
      </c>
      <c r="E173" s="14">
        <v>584</v>
      </c>
      <c r="F173" s="16">
        <v>3252.31</v>
      </c>
      <c r="G173" s="30" t="s">
        <v>63</v>
      </c>
    </row>
    <row r="174" spans="1:7">
      <c r="A174" s="14" t="s">
        <v>451</v>
      </c>
      <c r="B174" s="14" t="s">
        <v>452</v>
      </c>
      <c r="C174" s="14">
        <v>687</v>
      </c>
      <c r="D174" s="15">
        <v>42948</v>
      </c>
      <c r="E174" s="14">
        <v>7399</v>
      </c>
      <c r="F174" s="16">
        <v>4236.75</v>
      </c>
      <c r="G174" s="30" t="s">
        <v>63</v>
      </c>
    </row>
    <row r="175" spans="1:7">
      <c r="A175" s="14" t="s">
        <v>451</v>
      </c>
      <c r="B175" s="14" t="s">
        <v>452</v>
      </c>
      <c r="C175" s="14">
        <v>688</v>
      </c>
      <c r="D175" s="15">
        <v>42948</v>
      </c>
      <c r="E175" s="14">
        <v>7401</v>
      </c>
      <c r="F175" s="16">
        <v>1059.19</v>
      </c>
      <c r="G175" s="30" t="s">
        <v>63</v>
      </c>
    </row>
    <row r="176" spans="1:7">
      <c r="A176" s="14" t="s">
        <v>451</v>
      </c>
      <c r="B176" s="14" t="s">
        <v>452</v>
      </c>
      <c r="C176" s="14">
        <v>689</v>
      </c>
      <c r="D176" s="15">
        <v>42948</v>
      </c>
      <c r="E176" s="14">
        <v>7402</v>
      </c>
      <c r="F176" s="16">
        <v>2578.4899999999998</v>
      </c>
      <c r="G176" s="30" t="s">
        <v>63</v>
      </c>
    </row>
    <row r="177" spans="1:7">
      <c r="A177" s="14" t="s">
        <v>40</v>
      </c>
      <c r="B177" s="14" t="s">
        <v>41</v>
      </c>
      <c r="C177" s="14">
        <v>634</v>
      </c>
      <c r="D177" s="15">
        <v>42954</v>
      </c>
      <c r="E177" s="14">
        <v>70741</v>
      </c>
      <c r="F177" s="16">
        <v>4568.24</v>
      </c>
      <c r="G177" s="30" t="s">
        <v>63</v>
      </c>
    </row>
    <row r="178" spans="1:7">
      <c r="A178" s="14" t="s">
        <v>55</v>
      </c>
      <c r="B178" s="14" t="s">
        <v>56</v>
      </c>
      <c r="C178" s="14">
        <v>643</v>
      </c>
      <c r="D178" s="15">
        <v>42954</v>
      </c>
      <c r="E178" s="14">
        <v>2327406</v>
      </c>
      <c r="F178" s="16">
        <v>658.3</v>
      </c>
      <c r="G178" s="30" t="s">
        <v>63</v>
      </c>
    </row>
    <row r="179" spans="1:7">
      <c r="A179" s="14" t="s">
        <v>451</v>
      </c>
      <c r="B179" s="14" t="s">
        <v>452</v>
      </c>
      <c r="C179" s="14">
        <v>686</v>
      </c>
      <c r="D179" s="15">
        <v>42954</v>
      </c>
      <c r="E179" s="14">
        <v>588</v>
      </c>
      <c r="F179" s="16">
        <v>4707.83</v>
      </c>
      <c r="G179" s="30" t="s">
        <v>63</v>
      </c>
    </row>
    <row r="180" spans="1:7">
      <c r="A180" s="14" t="s">
        <v>40</v>
      </c>
      <c r="B180" s="14" t="s">
        <v>41</v>
      </c>
      <c r="C180" s="14">
        <v>730</v>
      </c>
      <c r="D180" s="15">
        <v>42957</v>
      </c>
      <c r="E180" s="14">
        <v>70969</v>
      </c>
      <c r="F180" s="16">
        <v>3851.54</v>
      </c>
      <c r="G180" s="30" t="s">
        <v>63</v>
      </c>
    </row>
    <row r="181" spans="1:7">
      <c r="A181" s="14" t="s">
        <v>40</v>
      </c>
      <c r="B181" s="14" t="s">
        <v>41</v>
      </c>
      <c r="C181" s="14">
        <v>635</v>
      </c>
      <c r="D181" s="15">
        <v>42961</v>
      </c>
      <c r="E181" s="14">
        <v>70740</v>
      </c>
      <c r="F181" s="16">
        <v>7339.16</v>
      </c>
      <c r="G181" s="30" t="s">
        <v>63</v>
      </c>
    </row>
    <row r="182" spans="1:7">
      <c r="A182" s="14" t="s">
        <v>453</v>
      </c>
      <c r="B182" s="14" t="s">
        <v>454</v>
      </c>
      <c r="C182" s="14">
        <v>674</v>
      </c>
      <c r="D182" s="15">
        <v>42965</v>
      </c>
      <c r="E182" s="14">
        <v>12857</v>
      </c>
      <c r="F182" s="16">
        <v>7234.95</v>
      </c>
      <c r="G182" s="30" t="s">
        <v>63</v>
      </c>
    </row>
    <row r="183" spans="1:7">
      <c r="A183" s="14" t="s">
        <v>46</v>
      </c>
      <c r="B183" s="14" t="s">
        <v>47</v>
      </c>
      <c r="C183" s="14">
        <v>731</v>
      </c>
      <c r="D183" s="15">
        <v>42979</v>
      </c>
      <c r="E183" s="14">
        <v>598</v>
      </c>
      <c r="F183" s="16">
        <v>2078.11</v>
      </c>
      <c r="G183" s="30" t="s">
        <v>63</v>
      </c>
    </row>
    <row r="184" spans="1:7">
      <c r="A184" s="14" t="s">
        <v>457</v>
      </c>
      <c r="B184" s="14" t="s">
        <v>458</v>
      </c>
      <c r="C184" s="14">
        <v>745</v>
      </c>
      <c r="D184" s="15">
        <v>42982</v>
      </c>
      <c r="E184" s="14">
        <v>1220776</v>
      </c>
      <c r="F184" s="16">
        <v>8356.74</v>
      </c>
      <c r="G184" s="30" t="s">
        <v>63</v>
      </c>
    </row>
    <row r="185" spans="1:7">
      <c r="A185" s="14" t="s">
        <v>26</v>
      </c>
      <c r="B185" s="14" t="s">
        <v>27</v>
      </c>
      <c r="C185" s="14">
        <v>742</v>
      </c>
      <c r="D185" s="15">
        <v>42989</v>
      </c>
      <c r="E185" s="14">
        <v>351823</v>
      </c>
      <c r="F185" s="16">
        <v>765.46</v>
      </c>
      <c r="G185" s="30" t="s">
        <v>63</v>
      </c>
    </row>
    <row r="186" spans="1:7">
      <c r="A186" s="14" t="s">
        <v>50</v>
      </c>
      <c r="B186" s="14" t="s">
        <v>459</v>
      </c>
      <c r="C186" s="14">
        <v>744</v>
      </c>
      <c r="D186" s="15">
        <v>42990</v>
      </c>
      <c r="E186" s="14">
        <v>437986</v>
      </c>
      <c r="F186" s="16">
        <v>616</v>
      </c>
      <c r="G186" s="30" t="s">
        <v>63</v>
      </c>
    </row>
    <row r="187" spans="1:7">
      <c r="A187" s="14" t="s">
        <v>405</v>
      </c>
      <c r="B187" s="14" t="s">
        <v>289</v>
      </c>
      <c r="C187" s="14">
        <v>743</v>
      </c>
      <c r="D187" s="15">
        <v>42991</v>
      </c>
      <c r="E187" s="14">
        <v>151189579</v>
      </c>
      <c r="F187" s="16">
        <v>248.12</v>
      </c>
      <c r="G187" s="30" t="s">
        <v>63</v>
      </c>
    </row>
    <row r="188" spans="1:7">
      <c r="A188" s="14" t="s">
        <v>287</v>
      </c>
      <c r="B188" s="14" t="s">
        <v>232</v>
      </c>
      <c r="C188" s="14">
        <v>747</v>
      </c>
      <c r="D188" s="15">
        <v>42991</v>
      </c>
      <c r="E188" s="14">
        <v>807655473</v>
      </c>
      <c r="F188" s="16">
        <v>46.02</v>
      </c>
      <c r="G188" s="30" t="s">
        <v>63</v>
      </c>
    </row>
    <row r="189" spans="1:7">
      <c r="A189" s="14" t="s">
        <v>73</v>
      </c>
      <c r="B189" s="14" t="s">
        <v>74</v>
      </c>
      <c r="C189" s="14">
        <v>746</v>
      </c>
      <c r="D189" s="15">
        <v>42992</v>
      </c>
      <c r="E189" s="14">
        <v>226859</v>
      </c>
      <c r="F189" s="16">
        <v>1330.65</v>
      </c>
      <c r="G189" s="30" t="s">
        <v>63</v>
      </c>
    </row>
    <row r="190" spans="1:7">
      <c r="A190" s="14"/>
      <c r="B190" s="14"/>
      <c r="C190" s="14"/>
      <c r="D190" s="15"/>
      <c r="E190" s="14"/>
      <c r="F190" s="16"/>
      <c r="G190" s="30"/>
    </row>
    <row r="192" spans="1:7" ht="15.75">
      <c r="A192" s="58" t="s">
        <v>378</v>
      </c>
      <c r="B192" s="59"/>
      <c r="C192" s="59"/>
      <c r="D192" s="59"/>
      <c r="E192" s="59"/>
      <c r="F192" s="59"/>
      <c r="G192" s="60"/>
    </row>
    <row r="193" spans="1:7" ht="25.5">
      <c r="A193" s="3" t="s">
        <v>0</v>
      </c>
      <c r="B193" s="3" t="s">
        <v>1</v>
      </c>
      <c r="C193" s="3" t="s">
        <v>2</v>
      </c>
      <c r="D193" s="3" t="s">
        <v>3</v>
      </c>
      <c r="E193" s="3" t="s">
        <v>4</v>
      </c>
      <c r="F193" s="9" t="s">
        <v>5</v>
      </c>
      <c r="G193" s="4" t="s">
        <v>6</v>
      </c>
    </row>
    <row r="194" spans="1:7">
      <c r="A194" s="14"/>
      <c r="B194" s="14"/>
      <c r="C194" s="14"/>
      <c r="D194" s="15"/>
      <c r="E194" s="18"/>
      <c r="F194" s="16"/>
      <c r="G194" s="25"/>
    </row>
    <row r="195" spans="1:7">
      <c r="A195" s="14"/>
      <c r="B195" s="14"/>
      <c r="C195" s="14"/>
      <c r="D195" s="14"/>
      <c r="E195" s="14"/>
      <c r="F195" s="16"/>
      <c r="G195" s="25"/>
    </row>
    <row r="197" spans="1:7" ht="15.75">
      <c r="A197" s="58" t="s">
        <v>250</v>
      </c>
      <c r="B197" s="59"/>
      <c r="C197" s="59"/>
      <c r="D197" s="59"/>
      <c r="E197" s="59"/>
      <c r="F197" s="59"/>
      <c r="G197" s="60"/>
    </row>
    <row r="198" spans="1:7" ht="25.5">
      <c r="A198" s="3" t="s">
        <v>0</v>
      </c>
      <c r="B198" s="3" t="s">
        <v>1</v>
      </c>
      <c r="C198" s="3" t="s">
        <v>2</v>
      </c>
      <c r="D198" s="3" t="s">
        <v>3</v>
      </c>
      <c r="E198" s="3" t="s">
        <v>4</v>
      </c>
      <c r="F198" s="9" t="s">
        <v>5</v>
      </c>
      <c r="G198" s="4" t="s">
        <v>6</v>
      </c>
    </row>
    <row r="199" spans="1:7">
      <c r="A199" s="14"/>
      <c r="B199" s="14" t="s">
        <v>294</v>
      </c>
      <c r="C199" s="14"/>
      <c r="D199" s="14"/>
      <c r="E199" s="14"/>
      <c r="F199" s="16"/>
      <c r="G199" s="25"/>
    </row>
    <row r="200" spans="1:7">
      <c r="A200" s="14"/>
      <c r="B200" s="14"/>
      <c r="C200" s="14"/>
      <c r="D200" s="14"/>
      <c r="E200" s="14"/>
      <c r="F200" s="16"/>
      <c r="G200" s="25"/>
    </row>
    <row r="201" spans="1:7">
      <c r="B201" s="2" t="s">
        <v>233</v>
      </c>
    </row>
    <row r="202" spans="1:7" s="7" customFormat="1" ht="15.75">
      <c r="A202" s="58" t="s">
        <v>199</v>
      </c>
      <c r="B202" s="59"/>
      <c r="C202" s="59"/>
      <c r="D202" s="59"/>
      <c r="E202" s="59"/>
      <c r="F202" s="59"/>
      <c r="G202" s="60"/>
    </row>
    <row r="203" spans="1:7" ht="25.5">
      <c r="A203" s="3" t="s">
        <v>0</v>
      </c>
      <c r="B203" s="3" t="s">
        <v>1</v>
      </c>
      <c r="C203" s="3" t="s">
        <v>2</v>
      </c>
      <c r="D203" s="3" t="s">
        <v>3</v>
      </c>
      <c r="E203" s="3" t="s">
        <v>4</v>
      </c>
      <c r="F203" s="9" t="s">
        <v>5</v>
      </c>
      <c r="G203" s="4" t="s">
        <v>6</v>
      </c>
    </row>
    <row r="204" spans="1:7">
      <c r="A204" s="14"/>
      <c r="B204" s="14"/>
      <c r="C204" s="14"/>
      <c r="D204" s="15"/>
      <c r="E204" s="14"/>
      <c r="F204" s="16"/>
      <c r="G204" s="25"/>
    </row>
    <row r="205" spans="1:7">
      <c r="A205" s="14"/>
      <c r="B205" s="14"/>
      <c r="C205" s="14"/>
      <c r="D205" s="14"/>
      <c r="E205" s="14"/>
      <c r="F205" s="16"/>
      <c r="G205" s="25"/>
    </row>
    <row r="207" spans="1:7" ht="15.75">
      <c r="A207" s="58" t="s">
        <v>326</v>
      </c>
      <c r="B207" s="59"/>
      <c r="C207" s="59"/>
      <c r="D207" s="59"/>
      <c r="E207" s="59"/>
      <c r="F207" s="59"/>
      <c r="G207" s="60"/>
    </row>
    <row r="208" spans="1:7" ht="25.5">
      <c r="A208" s="3" t="s">
        <v>0</v>
      </c>
      <c r="B208" s="3" t="s">
        <v>1</v>
      </c>
      <c r="C208" s="3" t="s">
        <v>2</v>
      </c>
      <c r="D208" s="3" t="s">
        <v>3</v>
      </c>
      <c r="E208" s="3" t="s">
        <v>4</v>
      </c>
      <c r="F208" s="9" t="s">
        <v>5</v>
      </c>
      <c r="G208" s="4" t="s">
        <v>6</v>
      </c>
    </row>
    <row r="209" spans="1:7">
      <c r="A209" s="14"/>
      <c r="B209" s="14"/>
      <c r="C209" s="14"/>
      <c r="D209" s="14"/>
      <c r="E209" s="14"/>
      <c r="F209" s="16"/>
      <c r="G209" s="25" t="s">
        <v>233</v>
      </c>
    </row>
    <row r="210" spans="1:7">
      <c r="A210" s="14"/>
      <c r="B210" s="14"/>
      <c r="C210" s="14"/>
      <c r="D210" s="14"/>
      <c r="E210" s="14"/>
      <c r="F210" s="16"/>
      <c r="G210" s="25" t="s">
        <v>233</v>
      </c>
    </row>
  </sheetData>
  <mergeCells count="15">
    <mergeCell ref="A197:G197"/>
    <mergeCell ref="A202:G202"/>
    <mergeCell ref="A207:G207"/>
    <mergeCell ref="A99:G99"/>
    <mergeCell ref="A149:G149"/>
    <mergeCell ref="A154:G154"/>
    <mergeCell ref="A159:G159"/>
    <mergeCell ref="A170:G170"/>
    <mergeCell ref="A192:G192"/>
    <mergeCell ref="A94:G94"/>
    <mergeCell ref="A1:G1"/>
    <mergeCell ref="A3:G3"/>
    <mergeCell ref="A8:G8"/>
    <mergeCell ref="A32:G32"/>
    <mergeCell ref="A38:G38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87"/>
  <sheetViews>
    <sheetView topLeftCell="A161" workbookViewId="0">
      <selection sqref="A1:XFD1048576"/>
    </sheetView>
  </sheetViews>
  <sheetFormatPr defaultRowHeight="15"/>
  <cols>
    <col min="1" max="1" width="44.285156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462</v>
      </c>
      <c r="B1" s="56"/>
      <c r="C1" s="56"/>
      <c r="D1" s="56"/>
      <c r="E1" s="56"/>
      <c r="F1" s="56"/>
      <c r="G1" s="57"/>
    </row>
    <row r="3" spans="1:7" s="7" customFormat="1" ht="15.75">
      <c r="A3" s="58" t="s">
        <v>201</v>
      </c>
      <c r="B3" s="59"/>
      <c r="C3" s="59"/>
      <c r="D3" s="59"/>
      <c r="E3" s="59"/>
      <c r="F3" s="59"/>
      <c r="G3" s="60"/>
    </row>
    <row r="4" spans="1:7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/>
      <c r="B5" s="14"/>
      <c r="C5" s="14"/>
      <c r="D5" s="14"/>
      <c r="E5" s="14"/>
      <c r="F5" s="16"/>
      <c r="G5" s="25"/>
    </row>
    <row r="6" spans="1:7">
      <c r="A6" s="14"/>
      <c r="B6" s="14"/>
      <c r="C6" s="14"/>
      <c r="D6" s="14"/>
      <c r="E6" s="14"/>
      <c r="F6" s="16"/>
      <c r="G6" s="25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/>
      <c r="B10" s="22"/>
      <c r="C10" s="14"/>
      <c r="D10" s="15"/>
      <c r="E10" s="14"/>
      <c r="F10" s="16"/>
      <c r="G10" s="25"/>
    </row>
    <row r="11" spans="1:7">
      <c r="A11" s="14"/>
      <c r="B11" s="14"/>
      <c r="C11" s="14"/>
      <c r="D11" s="15"/>
      <c r="E11" s="14"/>
      <c r="F11" s="16"/>
      <c r="G11" s="25"/>
    </row>
    <row r="13" spans="1:7" s="7" customFormat="1" ht="15.75">
      <c r="A13" s="58" t="s">
        <v>203</v>
      </c>
      <c r="B13" s="59"/>
      <c r="C13" s="59"/>
      <c r="D13" s="59"/>
      <c r="E13" s="59"/>
      <c r="F13" s="59"/>
      <c r="G13" s="60"/>
    </row>
    <row r="14" spans="1:7" ht="25.5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9" t="s">
        <v>5</v>
      </c>
      <c r="G14" s="4" t="s">
        <v>6</v>
      </c>
    </row>
    <row r="15" spans="1:7">
      <c r="A15" s="14"/>
      <c r="B15" s="14"/>
      <c r="C15" s="14"/>
      <c r="D15" s="15"/>
      <c r="E15" s="14"/>
      <c r="F15" s="16"/>
      <c r="G15" s="25"/>
    </row>
    <row r="16" spans="1:7">
      <c r="A16" s="14"/>
      <c r="B16" s="14"/>
      <c r="C16" s="14"/>
      <c r="D16" s="15"/>
      <c r="E16" s="14"/>
      <c r="F16" s="16"/>
      <c r="G16" s="25"/>
    </row>
    <row r="17" spans="1:7">
      <c r="A17" s="14"/>
      <c r="B17" s="14"/>
      <c r="C17" s="14"/>
      <c r="D17" s="14"/>
      <c r="E17" s="14"/>
      <c r="F17" s="16"/>
      <c r="G17" s="25"/>
    </row>
    <row r="19" spans="1:7" s="7" customFormat="1" ht="15.75">
      <c r="A19" s="58" t="s">
        <v>200</v>
      </c>
      <c r="B19" s="59"/>
      <c r="C19" s="59"/>
      <c r="D19" s="59"/>
      <c r="E19" s="59"/>
      <c r="F19" s="59"/>
      <c r="G19" s="60"/>
    </row>
    <row r="20" spans="1:7" ht="25.5">
      <c r="A20" s="3" t="s">
        <v>0</v>
      </c>
      <c r="B20" s="3" t="s">
        <v>1</v>
      </c>
      <c r="C20" s="3" t="s">
        <v>2</v>
      </c>
      <c r="D20" s="3" t="s">
        <v>3</v>
      </c>
      <c r="E20" s="3" t="s">
        <v>4</v>
      </c>
      <c r="F20" s="9" t="s">
        <v>5</v>
      </c>
      <c r="G20" s="4" t="s">
        <v>6</v>
      </c>
    </row>
    <row r="21" spans="1:7">
      <c r="A21" s="14" t="s">
        <v>474</v>
      </c>
      <c r="B21" s="14" t="s">
        <v>238</v>
      </c>
      <c r="C21" s="14">
        <v>852</v>
      </c>
      <c r="D21" s="15">
        <v>43010</v>
      </c>
      <c r="E21" s="14">
        <v>25512998</v>
      </c>
      <c r="F21" s="16">
        <f>6441.84+2763</f>
        <v>9204.84</v>
      </c>
      <c r="G21" s="25" t="s">
        <v>63</v>
      </c>
    </row>
    <row r="22" spans="1:7">
      <c r="A22" s="14" t="s">
        <v>491</v>
      </c>
      <c r="B22" s="14" t="s">
        <v>124</v>
      </c>
      <c r="C22" s="14">
        <v>753</v>
      </c>
      <c r="D22" s="15">
        <v>42996</v>
      </c>
      <c r="E22" s="22">
        <v>10185</v>
      </c>
      <c r="F22" s="16">
        <v>395.67</v>
      </c>
      <c r="G22" s="25" t="s">
        <v>63</v>
      </c>
    </row>
    <row r="23" spans="1:7">
      <c r="A23" s="14" t="s">
        <v>494</v>
      </c>
      <c r="B23" s="14" t="s">
        <v>155</v>
      </c>
      <c r="C23" s="14">
        <v>762</v>
      </c>
      <c r="D23" s="15">
        <v>42991</v>
      </c>
      <c r="E23" s="22">
        <v>651</v>
      </c>
      <c r="F23" s="16">
        <v>96.9</v>
      </c>
      <c r="G23" s="25" t="s">
        <v>63</v>
      </c>
    </row>
    <row r="24" spans="1:7">
      <c r="A24" s="14" t="s">
        <v>492</v>
      </c>
      <c r="B24" s="14" t="s">
        <v>493</v>
      </c>
      <c r="C24" s="14">
        <v>766</v>
      </c>
      <c r="D24" s="15">
        <v>42991</v>
      </c>
      <c r="E24" s="22">
        <v>766</v>
      </c>
      <c r="F24" s="16">
        <v>284</v>
      </c>
      <c r="G24" s="25" t="s">
        <v>63</v>
      </c>
    </row>
    <row r="25" spans="1:7">
      <c r="A25" s="14" t="s">
        <v>495</v>
      </c>
      <c r="B25" s="14" t="s">
        <v>132</v>
      </c>
      <c r="C25" s="14">
        <v>802</v>
      </c>
      <c r="D25" s="15">
        <v>42993</v>
      </c>
      <c r="E25" s="22">
        <v>802</v>
      </c>
      <c r="F25" s="16">
        <v>23</v>
      </c>
      <c r="G25" s="25" t="s">
        <v>63</v>
      </c>
    </row>
    <row r="26" spans="1:7">
      <c r="A26" s="14" t="s">
        <v>496</v>
      </c>
      <c r="B26" s="14" t="s">
        <v>217</v>
      </c>
      <c r="C26" s="14">
        <v>809</v>
      </c>
      <c r="D26" s="15">
        <v>42998</v>
      </c>
      <c r="E26" s="14">
        <v>2519</v>
      </c>
      <c r="F26" s="16">
        <v>203.64</v>
      </c>
      <c r="G26" s="25" t="s">
        <v>63</v>
      </c>
    </row>
    <row r="27" spans="1:7">
      <c r="A27" s="14" t="s">
        <v>497</v>
      </c>
      <c r="B27" s="14" t="s">
        <v>176</v>
      </c>
      <c r="C27" s="14">
        <v>822</v>
      </c>
      <c r="D27" s="15">
        <v>43004</v>
      </c>
      <c r="E27" s="14">
        <v>736</v>
      </c>
      <c r="F27" s="16">
        <v>56.4</v>
      </c>
      <c r="G27" s="25" t="s">
        <v>63</v>
      </c>
    </row>
    <row r="28" spans="1:7">
      <c r="A28" s="14" t="s">
        <v>498</v>
      </c>
      <c r="B28" s="14" t="s">
        <v>157</v>
      </c>
      <c r="C28" s="14">
        <v>823</v>
      </c>
      <c r="D28" s="15">
        <v>43004</v>
      </c>
      <c r="E28" s="14">
        <v>17892</v>
      </c>
      <c r="F28" s="16">
        <v>143</v>
      </c>
      <c r="G28" s="25" t="s">
        <v>63</v>
      </c>
    </row>
    <row r="29" spans="1:7">
      <c r="A29" s="14" t="s">
        <v>499</v>
      </c>
      <c r="B29" s="14" t="s">
        <v>500</v>
      </c>
      <c r="C29" s="14">
        <v>748</v>
      </c>
      <c r="D29" s="15">
        <v>42984</v>
      </c>
      <c r="E29" s="14">
        <v>216</v>
      </c>
      <c r="F29" s="16">
        <v>4176</v>
      </c>
      <c r="G29" s="25" t="s">
        <v>63</v>
      </c>
    </row>
    <row r="30" spans="1:7">
      <c r="A30" s="14" t="s">
        <v>501</v>
      </c>
      <c r="B30" s="14" t="s">
        <v>502</v>
      </c>
      <c r="C30" s="14">
        <v>807</v>
      </c>
      <c r="D30" s="15">
        <v>42991</v>
      </c>
      <c r="E30" s="14">
        <v>294257</v>
      </c>
      <c r="F30" s="16">
        <v>182.09</v>
      </c>
      <c r="G30" s="25" t="s">
        <v>63</v>
      </c>
    </row>
    <row r="31" spans="1:7">
      <c r="A31" s="14" t="s">
        <v>495</v>
      </c>
      <c r="B31" s="14" t="s">
        <v>132</v>
      </c>
      <c r="C31" s="14">
        <v>800</v>
      </c>
      <c r="D31" s="15">
        <v>42989</v>
      </c>
      <c r="E31" s="22">
        <v>4321</v>
      </c>
      <c r="F31" s="16">
        <v>899.46</v>
      </c>
      <c r="G31" s="25" t="s">
        <v>63</v>
      </c>
    </row>
    <row r="32" spans="1:7">
      <c r="A32" s="14" t="s">
        <v>503</v>
      </c>
      <c r="B32" s="14" t="s">
        <v>504</v>
      </c>
      <c r="C32" s="14">
        <v>824</v>
      </c>
      <c r="D32" s="15">
        <v>42991</v>
      </c>
      <c r="E32" s="14">
        <v>557</v>
      </c>
      <c r="F32" s="16">
        <v>235.5</v>
      </c>
      <c r="G32" s="25" t="s">
        <v>63</v>
      </c>
    </row>
    <row r="33" spans="1:7">
      <c r="A33" s="14" t="s">
        <v>505</v>
      </c>
      <c r="B33" s="14" t="s">
        <v>506</v>
      </c>
      <c r="C33" s="14">
        <v>749</v>
      </c>
      <c r="D33" s="15">
        <v>42984</v>
      </c>
      <c r="E33" s="14">
        <v>995</v>
      </c>
      <c r="F33" s="16">
        <v>1559.63</v>
      </c>
      <c r="G33" s="25" t="s">
        <v>63</v>
      </c>
    </row>
    <row r="34" spans="1:7">
      <c r="A34" s="14" t="s">
        <v>507</v>
      </c>
      <c r="B34" s="14" t="s">
        <v>508</v>
      </c>
      <c r="C34" s="14">
        <v>763</v>
      </c>
      <c r="D34" s="15">
        <v>42984</v>
      </c>
      <c r="E34" s="14">
        <v>763</v>
      </c>
      <c r="F34" s="16">
        <v>7824</v>
      </c>
      <c r="G34" s="25" t="s">
        <v>63</v>
      </c>
    </row>
    <row r="35" spans="1:7">
      <c r="A35" s="14" t="s">
        <v>509</v>
      </c>
      <c r="B35" s="14" t="s">
        <v>411</v>
      </c>
      <c r="C35" s="14">
        <v>776</v>
      </c>
      <c r="D35" s="15">
        <v>42984</v>
      </c>
      <c r="E35" s="14">
        <v>2526</v>
      </c>
      <c r="F35" s="16">
        <v>1273.4000000000001</v>
      </c>
      <c r="G35" s="25" t="s">
        <v>63</v>
      </c>
    </row>
    <row r="36" spans="1:7">
      <c r="A36" s="14" t="s">
        <v>509</v>
      </c>
      <c r="B36" s="14" t="s">
        <v>411</v>
      </c>
      <c r="C36" s="14">
        <v>775</v>
      </c>
      <c r="D36" s="15">
        <v>42984</v>
      </c>
      <c r="E36" s="14">
        <v>2527</v>
      </c>
      <c r="F36" s="16">
        <v>6585</v>
      </c>
      <c r="G36" s="25" t="s">
        <v>63</v>
      </c>
    </row>
    <row r="37" spans="1:7">
      <c r="A37" s="14" t="s">
        <v>510</v>
      </c>
      <c r="B37" s="14" t="s">
        <v>431</v>
      </c>
      <c r="C37" s="14">
        <v>774</v>
      </c>
      <c r="D37" s="15">
        <v>42982</v>
      </c>
      <c r="E37" s="14">
        <v>8496</v>
      </c>
      <c r="F37" s="16">
        <v>364</v>
      </c>
      <c r="G37" s="25" t="s">
        <v>63</v>
      </c>
    </row>
    <row r="38" spans="1:7">
      <c r="A38" s="14" t="s">
        <v>511</v>
      </c>
      <c r="B38" s="14" t="s">
        <v>512</v>
      </c>
      <c r="C38" s="14">
        <v>765</v>
      </c>
      <c r="D38" s="15">
        <v>42984</v>
      </c>
      <c r="E38" s="14">
        <v>4051</v>
      </c>
      <c r="F38" s="16">
        <v>1092.0999999999999</v>
      </c>
      <c r="G38" s="25" t="s">
        <v>63</v>
      </c>
    </row>
    <row r="39" spans="1:7">
      <c r="A39" s="14" t="s">
        <v>491</v>
      </c>
      <c r="B39" s="14" t="s">
        <v>124</v>
      </c>
      <c r="C39" s="14">
        <v>752</v>
      </c>
      <c r="D39" s="15">
        <v>42993</v>
      </c>
      <c r="E39" s="22">
        <v>10183</v>
      </c>
      <c r="F39" s="16">
        <v>333.29</v>
      </c>
      <c r="G39" s="25" t="s">
        <v>63</v>
      </c>
    </row>
    <row r="40" spans="1:7">
      <c r="A40" s="14" t="s">
        <v>513</v>
      </c>
      <c r="B40" s="14" t="s">
        <v>261</v>
      </c>
      <c r="C40" s="14">
        <v>769</v>
      </c>
      <c r="D40" s="15">
        <v>42978</v>
      </c>
      <c r="E40" s="14">
        <v>33785</v>
      </c>
      <c r="F40" s="16">
        <v>229.92</v>
      </c>
      <c r="G40" s="25" t="s">
        <v>63</v>
      </c>
    </row>
    <row r="41" spans="1:7">
      <c r="A41" s="14" t="s">
        <v>514</v>
      </c>
      <c r="B41" s="14" t="s">
        <v>515</v>
      </c>
      <c r="C41" s="14">
        <v>773</v>
      </c>
      <c r="D41" s="15">
        <v>42970</v>
      </c>
      <c r="E41" s="14">
        <v>2571</v>
      </c>
      <c r="F41" s="16">
        <v>1377.37</v>
      </c>
      <c r="G41" s="25" t="s">
        <v>63</v>
      </c>
    </row>
    <row r="42" spans="1:7">
      <c r="A42" s="14" t="s">
        <v>516</v>
      </c>
      <c r="B42" s="14" t="s">
        <v>81</v>
      </c>
      <c r="C42" s="14">
        <v>656</v>
      </c>
      <c r="D42" s="15">
        <v>42957</v>
      </c>
      <c r="E42" s="14">
        <v>8268</v>
      </c>
      <c r="F42" s="16">
        <v>2620.13</v>
      </c>
      <c r="G42" s="25" t="s">
        <v>63</v>
      </c>
    </row>
    <row r="43" spans="1:7">
      <c r="A43" s="14" t="s">
        <v>517</v>
      </c>
      <c r="B43" s="14" t="s">
        <v>29</v>
      </c>
      <c r="C43" s="14">
        <v>819</v>
      </c>
      <c r="D43" s="15">
        <v>43003</v>
      </c>
      <c r="E43" s="14">
        <v>5428</v>
      </c>
      <c r="F43" s="16">
        <v>1148</v>
      </c>
      <c r="G43" s="25" t="s">
        <v>63</v>
      </c>
    </row>
    <row r="44" spans="1:7">
      <c r="A44" s="14" t="s">
        <v>518</v>
      </c>
      <c r="B44" s="14" t="s">
        <v>519</v>
      </c>
      <c r="C44" s="14">
        <v>650</v>
      </c>
      <c r="D44" s="15">
        <v>42965</v>
      </c>
      <c r="E44" s="14">
        <v>12607</v>
      </c>
      <c r="F44" s="16">
        <v>43.2</v>
      </c>
      <c r="G44" s="25" t="s">
        <v>63</v>
      </c>
    </row>
    <row r="45" spans="1:7">
      <c r="A45" s="14" t="s">
        <v>518</v>
      </c>
      <c r="B45" s="14" t="s">
        <v>519</v>
      </c>
      <c r="C45" s="14">
        <v>650</v>
      </c>
      <c r="D45" s="15">
        <v>42965</v>
      </c>
      <c r="E45" s="14">
        <v>12604</v>
      </c>
      <c r="F45" s="16">
        <v>1223.1500000000001</v>
      </c>
      <c r="G45" s="25" t="s">
        <v>63</v>
      </c>
    </row>
    <row r="46" spans="1:7">
      <c r="A46" s="14" t="s">
        <v>518</v>
      </c>
      <c r="B46" s="14" t="s">
        <v>519</v>
      </c>
      <c r="C46" s="14">
        <v>653</v>
      </c>
      <c r="D46" s="15">
        <v>42948</v>
      </c>
      <c r="E46" s="14">
        <v>11652</v>
      </c>
      <c r="F46" s="16">
        <v>130.97</v>
      </c>
      <c r="G46" s="25" t="s">
        <v>63</v>
      </c>
    </row>
    <row r="47" spans="1:7">
      <c r="A47" s="14" t="s">
        <v>518</v>
      </c>
      <c r="B47" s="14" t="s">
        <v>519</v>
      </c>
      <c r="C47" s="14">
        <v>653</v>
      </c>
      <c r="D47" s="15">
        <v>42951</v>
      </c>
      <c r="E47" s="14">
        <v>12205</v>
      </c>
      <c r="F47" s="16">
        <v>300</v>
      </c>
      <c r="G47" s="25" t="s">
        <v>63</v>
      </c>
    </row>
    <row r="48" spans="1:7">
      <c r="A48" s="14" t="s">
        <v>518</v>
      </c>
      <c r="B48" s="14" t="s">
        <v>519</v>
      </c>
      <c r="C48" s="14">
        <v>653</v>
      </c>
      <c r="D48" s="15">
        <v>42955</v>
      </c>
      <c r="E48" s="14">
        <v>12405</v>
      </c>
      <c r="F48" s="16">
        <v>1987.13</v>
      </c>
      <c r="G48" s="25" t="s">
        <v>63</v>
      </c>
    </row>
    <row r="49" spans="1:7">
      <c r="A49" s="14" t="s">
        <v>518</v>
      </c>
      <c r="B49" s="14" t="s">
        <v>519</v>
      </c>
      <c r="C49" s="14">
        <v>653</v>
      </c>
      <c r="D49" s="15">
        <v>42957</v>
      </c>
      <c r="E49" s="14">
        <v>12358</v>
      </c>
      <c r="F49" s="16">
        <v>180</v>
      </c>
      <c r="G49" s="25" t="s">
        <v>63</v>
      </c>
    </row>
    <row r="50" spans="1:7">
      <c r="A50" s="14" t="s">
        <v>518</v>
      </c>
      <c r="B50" s="14" t="s">
        <v>519</v>
      </c>
      <c r="C50" s="14">
        <v>653</v>
      </c>
      <c r="D50" s="15">
        <v>42957</v>
      </c>
      <c r="E50" s="14">
        <v>12359</v>
      </c>
      <c r="F50" s="16">
        <v>300</v>
      </c>
      <c r="G50" s="25" t="s">
        <v>63</v>
      </c>
    </row>
    <row r="51" spans="1:7">
      <c r="A51" s="14" t="s">
        <v>518</v>
      </c>
      <c r="B51" s="14" t="s">
        <v>519</v>
      </c>
      <c r="C51" s="14">
        <v>759</v>
      </c>
      <c r="D51" s="15">
        <v>42992</v>
      </c>
      <c r="E51" s="14">
        <v>13448</v>
      </c>
      <c r="F51" s="16">
        <v>347.47</v>
      </c>
      <c r="G51" s="25" t="s">
        <v>63</v>
      </c>
    </row>
    <row r="52" spans="1:7">
      <c r="A52" s="14" t="s">
        <v>518</v>
      </c>
      <c r="B52" s="14" t="s">
        <v>519</v>
      </c>
      <c r="C52" s="14">
        <v>759</v>
      </c>
      <c r="D52" s="15">
        <v>42996</v>
      </c>
      <c r="E52" s="14">
        <v>13525</v>
      </c>
      <c r="F52" s="16">
        <v>209.7</v>
      </c>
      <c r="G52" s="25" t="s">
        <v>63</v>
      </c>
    </row>
    <row r="53" spans="1:7">
      <c r="A53" s="14" t="s">
        <v>518</v>
      </c>
      <c r="B53" s="14" t="s">
        <v>519</v>
      </c>
      <c r="C53" s="14">
        <v>779</v>
      </c>
      <c r="D53" s="15">
        <v>42989</v>
      </c>
      <c r="E53" s="14">
        <v>13248</v>
      </c>
      <c r="F53" s="16">
        <v>1231.47</v>
      </c>
      <c r="G53" s="25" t="s">
        <v>63</v>
      </c>
    </row>
    <row r="54" spans="1:7">
      <c r="A54" s="14" t="s">
        <v>518</v>
      </c>
      <c r="B54" s="14" t="s">
        <v>519</v>
      </c>
      <c r="C54" s="14">
        <v>779</v>
      </c>
      <c r="D54" s="15">
        <v>42991</v>
      </c>
      <c r="E54" s="14">
        <v>13391</v>
      </c>
      <c r="F54" s="16">
        <v>518.70000000000005</v>
      </c>
      <c r="G54" s="25" t="s">
        <v>63</v>
      </c>
    </row>
    <row r="55" spans="1:7">
      <c r="A55" s="14" t="s">
        <v>518</v>
      </c>
      <c r="B55" s="14" t="s">
        <v>519</v>
      </c>
      <c r="C55" s="14">
        <v>780</v>
      </c>
      <c r="D55" s="15">
        <v>42990</v>
      </c>
      <c r="E55" s="14">
        <v>13354</v>
      </c>
      <c r="F55" s="16">
        <v>532.11</v>
      </c>
      <c r="G55" s="25" t="s">
        <v>63</v>
      </c>
    </row>
    <row r="56" spans="1:7">
      <c r="A56" s="14" t="s">
        <v>518</v>
      </c>
      <c r="B56" s="14" t="s">
        <v>519</v>
      </c>
      <c r="C56" s="14">
        <v>780</v>
      </c>
      <c r="D56" s="15">
        <v>42991</v>
      </c>
      <c r="E56" s="14">
        <v>13390</v>
      </c>
      <c r="F56" s="16">
        <v>110.09</v>
      </c>
      <c r="G56" s="25" t="s">
        <v>63</v>
      </c>
    </row>
    <row r="57" spans="1:7">
      <c r="A57" s="14" t="s">
        <v>518</v>
      </c>
      <c r="B57" s="14" t="s">
        <v>519</v>
      </c>
      <c r="C57" s="14">
        <v>782</v>
      </c>
      <c r="D57" s="15">
        <v>42977</v>
      </c>
      <c r="E57" s="14">
        <v>12967</v>
      </c>
      <c r="F57" s="16">
        <v>120</v>
      </c>
      <c r="G57" s="25" t="s">
        <v>63</v>
      </c>
    </row>
    <row r="58" spans="1:7">
      <c r="A58" s="14" t="s">
        <v>518</v>
      </c>
      <c r="B58" s="14" t="s">
        <v>519</v>
      </c>
      <c r="C58" s="14">
        <v>782</v>
      </c>
      <c r="D58" s="15">
        <v>42982</v>
      </c>
      <c r="E58" s="14">
        <v>13120</v>
      </c>
      <c r="F58" s="16">
        <v>909.21</v>
      </c>
      <c r="G58" s="25" t="s">
        <v>63</v>
      </c>
    </row>
    <row r="59" spans="1:7">
      <c r="A59" s="14" t="s">
        <v>518</v>
      </c>
      <c r="B59" s="14" t="s">
        <v>519</v>
      </c>
      <c r="C59" s="14">
        <v>782</v>
      </c>
      <c r="D59" s="15">
        <v>42989</v>
      </c>
      <c r="E59" s="14">
        <v>13265</v>
      </c>
      <c r="F59" s="16">
        <v>360</v>
      </c>
      <c r="G59" s="25" t="s">
        <v>63</v>
      </c>
    </row>
    <row r="60" spans="1:7">
      <c r="A60" s="14" t="s">
        <v>518</v>
      </c>
      <c r="B60" s="14" t="s">
        <v>519</v>
      </c>
      <c r="C60" s="14">
        <v>816</v>
      </c>
      <c r="D60" s="15">
        <v>43003</v>
      </c>
      <c r="E60" s="14">
        <v>13683</v>
      </c>
      <c r="F60" s="16">
        <v>3088.07</v>
      </c>
      <c r="G60" s="25" t="s">
        <v>63</v>
      </c>
    </row>
    <row r="61" spans="1:7">
      <c r="A61" s="14" t="s">
        <v>520</v>
      </c>
      <c r="B61" s="14" t="s">
        <v>343</v>
      </c>
      <c r="C61" s="14">
        <v>772</v>
      </c>
      <c r="D61" s="15">
        <v>42984</v>
      </c>
      <c r="E61" s="14">
        <v>15492</v>
      </c>
      <c r="F61" s="16">
        <v>209.75</v>
      </c>
      <c r="G61" s="25" t="s">
        <v>63</v>
      </c>
    </row>
    <row r="62" spans="1:7">
      <c r="A62" s="14" t="s">
        <v>521</v>
      </c>
      <c r="B62" s="14" t="s">
        <v>145</v>
      </c>
      <c r="C62" s="14">
        <v>754</v>
      </c>
      <c r="D62" s="15">
        <v>42993</v>
      </c>
      <c r="E62" s="22">
        <v>5689</v>
      </c>
      <c r="F62" s="16">
        <v>1102.95</v>
      </c>
      <c r="G62" s="25" t="s">
        <v>63</v>
      </c>
    </row>
    <row r="63" spans="1:7">
      <c r="A63" s="14" t="s">
        <v>521</v>
      </c>
      <c r="B63" s="14" t="s">
        <v>145</v>
      </c>
      <c r="C63" s="14">
        <v>771</v>
      </c>
      <c r="D63" s="15">
        <v>42982</v>
      </c>
      <c r="E63" s="22">
        <v>5432</v>
      </c>
      <c r="F63" s="16">
        <v>1039.98</v>
      </c>
      <c r="G63" s="25" t="s">
        <v>63</v>
      </c>
    </row>
    <row r="64" spans="1:7">
      <c r="A64" s="14" t="s">
        <v>522</v>
      </c>
      <c r="B64" s="14" t="s">
        <v>523</v>
      </c>
      <c r="C64" s="14">
        <v>777</v>
      </c>
      <c r="D64" s="15">
        <v>42978</v>
      </c>
      <c r="E64" s="14">
        <v>7318</v>
      </c>
      <c r="F64" s="16">
        <v>1226.1199999999999</v>
      </c>
      <c r="G64" s="25" t="s">
        <v>63</v>
      </c>
    </row>
    <row r="65" spans="1:7">
      <c r="A65" s="14" t="s">
        <v>524</v>
      </c>
      <c r="B65" s="14" t="s">
        <v>525</v>
      </c>
      <c r="C65" s="14">
        <v>770</v>
      </c>
      <c r="D65" s="15">
        <v>42979</v>
      </c>
      <c r="E65" s="14">
        <v>8823</v>
      </c>
      <c r="F65" s="16">
        <v>260.37</v>
      </c>
      <c r="G65" s="25" t="s">
        <v>63</v>
      </c>
    </row>
    <row r="66" spans="1:7">
      <c r="A66" s="14" t="s">
        <v>495</v>
      </c>
      <c r="B66" s="14" t="s">
        <v>132</v>
      </c>
      <c r="C66" s="14">
        <v>764</v>
      </c>
      <c r="D66" s="15">
        <v>42984</v>
      </c>
      <c r="E66" s="22">
        <v>4315</v>
      </c>
      <c r="F66" s="16">
        <v>2250</v>
      </c>
      <c r="G66" s="25" t="s">
        <v>63</v>
      </c>
    </row>
    <row r="67" spans="1:7">
      <c r="A67" s="14" t="s">
        <v>495</v>
      </c>
      <c r="B67" s="14" t="s">
        <v>132</v>
      </c>
      <c r="C67" s="14">
        <v>758</v>
      </c>
      <c r="D67" s="15">
        <v>42996</v>
      </c>
      <c r="E67" s="22">
        <v>4031</v>
      </c>
      <c r="F67" s="16">
        <v>2250</v>
      </c>
      <c r="G67" s="25" t="s">
        <v>63</v>
      </c>
    </row>
    <row r="68" spans="1:7">
      <c r="A68" s="14" t="s">
        <v>526</v>
      </c>
      <c r="B68" s="14" t="s">
        <v>397</v>
      </c>
      <c r="C68" s="14">
        <v>813</v>
      </c>
      <c r="D68" s="15">
        <v>42998</v>
      </c>
      <c r="E68" s="14">
        <v>3</v>
      </c>
      <c r="F68" s="16">
        <v>3386</v>
      </c>
      <c r="G68" s="25" t="s">
        <v>63</v>
      </c>
    </row>
    <row r="69" spans="1:7">
      <c r="A69" s="14"/>
      <c r="B69" s="14"/>
      <c r="C69" s="14"/>
      <c r="D69" s="15"/>
      <c r="E69" s="14"/>
      <c r="F69" s="16"/>
      <c r="G69" s="25"/>
    </row>
    <row r="70" spans="1:7">
      <c r="A70" s="14"/>
      <c r="B70" s="14"/>
      <c r="C70" s="14"/>
      <c r="D70" s="15"/>
      <c r="E70" s="14"/>
      <c r="F70" s="16"/>
      <c r="G70" s="25"/>
    </row>
    <row r="71" spans="1:7">
      <c r="A71" s="14"/>
      <c r="B71" s="14"/>
      <c r="C71" s="14"/>
      <c r="D71" s="15"/>
      <c r="E71" s="14"/>
      <c r="F71" s="16"/>
      <c r="G71" s="25"/>
    </row>
    <row r="72" spans="1:7">
      <c r="A72" s="14"/>
      <c r="B72" s="14"/>
      <c r="C72" s="14"/>
      <c r="D72" s="15"/>
      <c r="E72" s="14"/>
      <c r="F72" s="16"/>
      <c r="G72" s="25"/>
    </row>
    <row r="73" spans="1:7">
      <c r="A73" s="14"/>
      <c r="B73" s="14"/>
      <c r="C73" s="14"/>
      <c r="D73" s="15"/>
      <c r="E73" s="14"/>
      <c r="F73" s="16"/>
      <c r="G73" s="25"/>
    </row>
    <row r="74" spans="1:7">
      <c r="A74" s="14"/>
      <c r="B74" s="14"/>
      <c r="C74" s="14"/>
      <c r="D74" s="14"/>
      <c r="E74" s="14"/>
      <c r="F74" s="16"/>
      <c r="G74" s="25"/>
    </row>
    <row r="76" spans="1:7" ht="15.75">
      <c r="A76" s="58" t="s">
        <v>205</v>
      </c>
      <c r="B76" s="59"/>
      <c r="C76" s="59"/>
      <c r="D76" s="59"/>
      <c r="E76" s="59"/>
      <c r="F76" s="59"/>
      <c r="G76" s="60"/>
    </row>
    <row r="77" spans="1:7" ht="25.5">
      <c r="A77" s="3" t="s">
        <v>0</v>
      </c>
      <c r="B77" s="3" t="s">
        <v>1</v>
      </c>
      <c r="C77" s="3" t="s">
        <v>2</v>
      </c>
      <c r="D77" s="3" t="s">
        <v>3</v>
      </c>
      <c r="E77" s="3" t="s">
        <v>4</v>
      </c>
      <c r="F77" s="9" t="s">
        <v>5</v>
      </c>
      <c r="G77" s="4" t="s">
        <v>6</v>
      </c>
    </row>
    <row r="78" spans="1:7">
      <c r="A78" s="14"/>
      <c r="B78" s="14"/>
      <c r="C78" s="14"/>
      <c r="D78" s="15"/>
      <c r="E78" s="14"/>
      <c r="F78" s="16"/>
      <c r="G78" s="25"/>
    </row>
    <row r="79" spans="1:7">
      <c r="A79" s="14"/>
      <c r="B79" s="14"/>
      <c r="C79" s="14"/>
      <c r="D79" s="14"/>
      <c r="E79" s="14"/>
      <c r="F79" s="16"/>
      <c r="G79" s="25"/>
    </row>
    <row r="81" spans="1:7" ht="15.75">
      <c r="A81" s="58" t="s">
        <v>204</v>
      </c>
      <c r="B81" s="59"/>
      <c r="C81" s="59"/>
      <c r="D81" s="59"/>
      <c r="E81" s="59"/>
      <c r="F81" s="59"/>
      <c r="G81" s="60"/>
    </row>
    <row r="82" spans="1:7" ht="25.5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9" t="s">
        <v>5</v>
      </c>
      <c r="G82" s="4" t="s">
        <v>6</v>
      </c>
    </row>
    <row r="83" spans="1:7">
      <c r="A83" s="14" t="s">
        <v>483</v>
      </c>
      <c r="B83" s="14" t="s">
        <v>484</v>
      </c>
      <c r="C83" s="14">
        <v>787</v>
      </c>
      <c r="D83" s="15">
        <v>42982</v>
      </c>
      <c r="E83" s="14">
        <v>577079</v>
      </c>
      <c r="F83" s="16">
        <v>195.4</v>
      </c>
      <c r="G83" s="25" t="s">
        <v>63</v>
      </c>
    </row>
    <row r="84" spans="1:7">
      <c r="A84" s="14" t="s">
        <v>483</v>
      </c>
      <c r="B84" s="14" t="s">
        <v>484</v>
      </c>
      <c r="C84" s="14">
        <v>787</v>
      </c>
      <c r="D84" s="15">
        <v>42982</v>
      </c>
      <c r="E84" s="14">
        <v>577080</v>
      </c>
      <c r="F84" s="16">
        <v>234.48</v>
      </c>
      <c r="G84" s="25" t="s">
        <v>63</v>
      </c>
    </row>
    <row r="85" spans="1:7">
      <c r="A85" s="14" t="s">
        <v>483</v>
      </c>
      <c r="B85" s="14" t="s">
        <v>484</v>
      </c>
      <c r="C85" s="14">
        <v>787</v>
      </c>
      <c r="D85" s="15">
        <v>42982</v>
      </c>
      <c r="E85" s="14">
        <v>577081</v>
      </c>
      <c r="F85" s="16">
        <v>195.4</v>
      </c>
      <c r="G85" s="25" t="s">
        <v>63</v>
      </c>
    </row>
    <row r="86" spans="1:7">
      <c r="A86" s="14" t="s">
        <v>483</v>
      </c>
      <c r="B86" s="14" t="s">
        <v>484</v>
      </c>
      <c r="C86" s="14">
        <v>787</v>
      </c>
      <c r="D86" s="15">
        <v>42983</v>
      </c>
      <c r="E86" s="14">
        <v>577082</v>
      </c>
      <c r="F86" s="16">
        <v>317.92</v>
      </c>
      <c r="G86" s="25" t="s">
        <v>63</v>
      </c>
    </row>
    <row r="87" spans="1:7">
      <c r="A87" s="14" t="s">
        <v>483</v>
      </c>
      <c r="B87" s="14" t="s">
        <v>484</v>
      </c>
      <c r="C87" s="14">
        <v>787</v>
      </c>
      <c r="D87" s="15">
        <v>42992</v>
      </c>
      <c r="E87" s="14">
        <v>577084</v>
      </c>
      <c r="F87" s="16">
        <v>1462.86</v>
      </c>
      <c r="G87" s="25" t="s">
        <v>63</v>
      </c>
    </row>
    <row r="88" spans="1:7">
      <c r="A88" s="14" t="s">
        <v>483</v>
      </c>
      <c r="B88" s="14" t="s">
        <v>484</v>
      </c>
      <c r="C88" s="14">
        <v>788</v>
      </c>
      <c r="D88" s="15">
        <v>42992</v>
      </c>
      <c r="E88" s="14">
        <v>577085</v>
      </c>
      <c r="F88" s="16">
        <v>195.4</v>
      </c>
      <c r="G88" s="25" t="s">
        <v>63</v>
      </c>
    </row>
    <row r="89" spans="1:7">
      <c r="A89" s="14" t="s">
        <v>485</v>
      </c>
      <c r="B89" s="14" t="s">
        <v>99</v>
      </c>
      <c r="C89" s="14">
        <v>789</v>
      </c>
      <c r="D89" s="15">
        <v>42978</v>
      </c>
      <c r="E89" s="14">
        <v>577089</v>
      </c>
      <c r="F89" s="16">
        <v>36.340000000000003</v>
      </c>
      <c r="G89" s="25" t="s">
        <v>63</v>
      </c>
    </row>
    <row r="90" spans="1:7">
      <c r="A90" s="14" t="s">
        <v>485</v>
      </c>
      <c r="B90" s="14" t="s">
        <v>99</v>
      </c>
      <c r="C90" s="14">
        <v>789</v>
      </c>
      <c r="D90" s="15">
        <v>42983</v>
      </c>
      <c r="E90" s="14">
        <v>577091</v>
      </c>
      <c r="F90" s="16">
        <v>131.41</v>
      </c>
      <c r="G90" s="25" t="s">
        <v>63</v>
      </c>
    </row>
    <row r="91" spans="1:7">
      <c r="A91" s="14" t="s">
        <v>485</v>
      </c>
      <c r="B91" s="14" t="s">
        <v>99</v>
      </c>
      <c r="C91" s="14">
        <v>789</v>
      </c>
      <c r="D91" s="15">
        <v>42990</v>
      </c>
      <c r="E91" s="14">
        <v>577092</v>
      </c>
      <c r="F91" s="16">
        <v>91.59</v>
      </c>
      <c r="G91" s="25" t="s">
        <v>63</v>
      </c>
    </row>
    <row r="92" spans="1:7">
      <c r="A92" s="14" t="s">
        <v>485</v>
      </c>
      <c r="B92" s="14" t="s">
        <v>99</v>
      </c>
      <c r="C92" s="14">
        <v>790</v>
      </c>
      <c r="D92" s="15">
        <v>42992</v>
      </c>
      <c r="E92" s="14">
        <v>577094</v>
      </c>
      <c r="F92" s="16">
        <v>42.99</v>
      </c>
      <c r="G92" s="25" t="s">
        <v>63</v>
      </c>
    </row>
    <row r="93" spans="1:7">
      <c r="A93" s="14" t="s">
        <v>486</v>
      </c>
      <c r="B93" s="14" t="s">
        <v>101</v>
      </c>
      <c r="C93" s="14">
        <v>791</v>
      </c>
      <c r="D93" s="15">
        <v>42978</v>
      </c>
      <c r="E93" s="14">
        <v>577101</v>
      </c>
      <c r="F93" s="16">
        <v>585.32000000000005</v>
      </c>
      <c r="G93" s="25" t="s">
        <v>63</v>
      </c>
    </row>
    <row r="94" spans="1:7">
      <c r="A94" s="14" t="s">
        <v>486</v>
      </c>
      <c r="B94" s="14" t="s">
        <v>101</v>
      </c>
      <c r="C94" s="14">
        <v>791</v>
      </c>
      <c r="D94" s="15">
        <v>42978</v>
      </c>
      <c r="E94" s="14">
        <v>577102</v>
      </c>
      <c r="F94" s="16">
        <v>297</v>
      </c>
      <c r="G94" s="25" t="s">
        <v>63</v>
      </c>
    </row>
    <row r="95" spans="1:7">
      <c r="A95" s="14" t="s">
        <v>486</v>
      </c>
      <c r="B95" s="14" t="s">
        <v>101</v>
      </c>
      <c r="C95" s="14">
        <v>791</v>
      </c>
      <c r="D95" s="15">
        <v>42978</v>
      </c>
      <c r="E95" s="14">
        <v>577104</v>
      </c>
      <c r="F95" s="16">
        <v>342.93</v>
      </c>
      <c r="G95" s="25" t="s">
        <v>63</v>
      </c>
    </row>
    <row r="96" spans="1:7">
      <c r="A96" s="14" t="s">
        <v>486</v>
      </c>
      <c r="B96" s="14" t="s">
        <v>101</v>
      </c>
      <c r="C96" s="14">
        <v>791</v>
      </c>
      <c r="D96" s="15">
        <v>42983</v>
      </c>
      <c r="E96" s="14">
        <v>577104</v>
      </c>
      <c r="F96" s="16">
        <v>181.33</v>
      </c>
      <c r="G96" s="25" t="s">
        <v>63</v>
      </c>
    </row>
    <row r="97" spans="1:7">
      <c r="A97" s="14" t="s">
        <v>486</v>
      </c>
      <c r="B97" s="14" t="s">
        <v>101</v>
      </c>
      <c r="C97" s="14">
        <v>791</v>
      </c>
      <c r="D97" s="15">
        <v>42990</v>
      </c>
      <c r="E97" s="14">
        <v>577104</v>
      </c>
      <c r="F97" s="16">
        <v>448.93</v>
      </c>
      <c r="G97" s="25" t="s">
        <v>63</v>
      </c>
    </row>
    <row r="98" spans="1:7">
      <c r="A98" s="14" t="s">
        <v>486</v>
      </c>
      <c r="B98" s="14" t="s">
        <v>101</v>
      </c>
      <c r="C98" s="14">
        <v>793</v>
      </c>
      <c r="D98" s="15">
        <v>42999</v>
      </c>
      <c r="E98" s="14">
        <v>577303</v>
      </c>
      <c r="F98" s="16">
        <v>828.5</v>
      </c>
      <c r="G98" s="25" t="s">
        <v>63</v>
      </c>
    </row>
    <row r="99" spans="1:7">
      <c r="A99" s="14" t="s">
        <v>486</v>
      </c>
      <c r="B99" s="14" t="s">
        <v>101</v>
      </c>
      <c r="C99" s="14">
        <v>792</v>
      </c>
      <c r="D99" s="15">
        <v>42992</v>
      </c>
      <c r="E99" s="14">
        <v>577107</v>
      </c>
      <c r="F99" s="16">
        <v>340</v>
      </c>
      <c r="G99" s="25" t="s">
        <v>63</v>
      </c>
    </row>
    <row r="100" spans="1:7">
      <c r="A100" s="14" t="s">
        <v>483</v>
      </c>
      <c r="B100" s="14" t="s">
        <v>484</v>
      </c>
      <c r="C100" s="14">
        <v>794</v>
      </c>
      <c r="D100" s="15">
        <v>42998</v>
      </c>
      <c r="E100" s="14">
        <v>577086</v>
      </c>
      <c r="F100" s="16">
        <v>1094.24</v>
      </c>
      <c r="G100" s="25" t="s">
        <v>63</v>
      </c>
    </row>
    <row r="101" spans="1:7">
      <c r="A101" s="14"/>
      <c r="B101" s="14"/>
      <c r="C101" s="14"/>
      <c r="D101" s="15"/>
      <c r="E101" s="14"/>
      <c r="F101" s="16"/>
      <c r="G101" s="25"/>
    </row>
    <row r="102" spans="1:7">
      <c r="A102" s="14"/>
      <c r="B102" s="14"/>
      <c r="C102" s="14"/>
      <c r="D102" s="15"/>
      <c r="E102" s="14"/>
      <c r="F102" s="16"/>
      <c r="G102" s="25"/>
    </row>
    <row r="103" spans="1:7">
      <c r="A103" s="14"/>
      <c r="B103" s="14"/>
      <c r="C103" s="14"/>
      <c r="D103" s="15"/>
      <c r="E103" s="14"/>
      <c r="F103" s="16"/>
      <c r="G103" s="25"/>
    </row>
    <row r="104" spans="1:7">
      <c r="A104" s="14"/>
      <c r="B104" s="14"/>
      <c r="C104" s="14"/>
      <c r="D104" s="15"/>
      <c r="E104" s="14"/>
      <c r="F104" s="16"/>
      <c r="G104" s="25"/>
    </row>
    <row r="105" spans="1:7">
      <c r="A105" s="14"/>
      <c r="B105" s="14"/>
      <c r="C105" s="14"/>
      <c r="D105" s="15"/>
      <c r="E105" s="14"/>
      <c r="F105" s="16"/>
      <c r="G105" s="25"/>
    </row>
    <row r="106" spans="1:7">
      <c r="A106" s="14"/>
      <c r="B106" s="14"/>
      <c r="C106" s="14"/>
      <c r="D106" s="15"/>
      <c r="E106" s="14"/>
      <c r="F106" s="16"/>
      <c r="G106" s="25"/>
    </row>
    <row r="108" spans="1:7" s="6" customFormat="1" ht="15.75">
      <c r="A108" s="58" t="s">
        <v>374</v>
      </c>
      <c r="B108" s="59"/>
      <c r="C108" s="59"/>
      <c r="D108" s="59"/>
      <c r="E108" s="59"/>
      <c r="F108" s="59"/>
      <c r="G108" s="60"/>
    </row>
    <row r="109" spans="1:7" ht="25.5">
      <c r="A109" s="3" t="s">
        <v>0</v>
      </c>
      <c r="B109" s="3" t="s">
        <v>1</v>
      </c>
      <c r="C109" s="3" t="s">
        <v>2</v>
      </c>
      <c r="D109" s="3" t="s">
        <v>3</v>
      </c>
      <c r="E109" s="3" t="s">
        <v>4</v>
      </c>
      <c r="F109" s="9" t="s">
        <v>5</v>
      </c>
      <c r="G109" s="4" t="s">
        <v>6</v>
      </c>
    </row>
    <row r="110" spans="1:7">
      <c r="A110" s="14"/>
      <c r="B110" s="14"/>
      <c r="C110" s="14"/>
      <c r="D110" s="15"/>
      <c r="E110" s="14"/>
      <c r="F110" s="16"/>
      <c r="G110" s="25"/>
    </row>
    <row r="111" spans="1:7">
      <c r="A111" s="14"/>
      <c r="B111" s="14"/>
      <c r="C111" s="14"/>
      <c r="D111" s="15"/>
      <c r="E111" s="14"/>
      <c r="F111" s="16"/>
      <c r="G111" s="25"/>
    </row>
    <row r="112" spans="1:7">
      <c r="A112" s="14"/>
      <c r="B112" s="14"/>
      <c r="C112" s="14"/>
      <c r="D112" s="15"/>
      <c r="E112" s="14"/>
      <c r="F112" s="16"/>
      <c r="G112" s="25"/>
    </row>
    <row r="113" spans="1:7">
      <c r="A113" s="14"/>
      <c r="B113" s="14"/>
      <c r="C113" s="14"/>
      <c r="D113" s="15"/>
      <c r="E113" s="14"/>
      <c r="F113" s="16"/>
      <c r="G113" s="25"/>
    </row>
    <row r="114" spans="1:7">
      <c r="A114" s="14"/>
      <c r="B114" s="14"/>
      <c r="C114" s="14"/>
      <c r="D114" s="15"/>
      <c r="E114" s="14"/>
      <c r="F114" s="16"/>
      <c r="G114" s="25"/>
    </row>
    <row r="115" spans="1:7">
      <c r="A115" s="14"/>
      <c r="B115" s="14"/>
      <c r="C115" s="14"/>
      <c r="D115" s="14"/>
      <c r="E115" s="14"/>
      <c r="F115" s="16"/>
      <c r="G115" s="25"/>
    </row>
    <row r="117" spans="1:7" s="6" customFormat="1" ht="15.75">
      <c r="A117" s="58" t="s">
        <v>375</v>
      </c>
      <c r="B117" s="59"/>
      <c r="C117" s="59"/>
      <c r="D117" s="59"/>
      <c r="E117" s="59"/>
      <c r="F117" s="59"/>
      <c r="G117" s="60"/>
    </row>
    <row r="118" spans="1:7" ht="25.5">
      <c r="A118" s="3" t="s">
        <v>0</v>
      </c>
      <c r="B118" s="3" t="s">
        <v>1</v>
      </c>
      <c r="C118" s="3" t="s">
        <v>2</v>
      </c>
      <c r="D118" s="3" t="s">
        <v>3</v>
      </c>
      <c r="E118" s="3" t="s">
        <v>4</v>
      </c>
      <c r="F118" s="9" t="s">
        <v>5</v>
      </c>
      <c r="G118" s="4" t="s">
        <v>6</v>
      </c>
    </row>
    <row r="119" spans="1:7">
      <c r="A119" s="14"/>
      <c r="B119" s="14"/>
      <c r="C119" s="14"/>
      <c r="D119" s="15"/>
      <c r="E119" s="14"/>
      <c r="F119" s="16"/>
      <c r="G119" s="25"/>
    </row>
    <row r="120" spans="1:7">
      <c r="A120" s="14"/>
      <c r="B120" s="14"/>
      <c r="C120" s="14"/>
      <c r="D120" s="15"/>
      <c r="E120" s="14"/>
      <c r="F120" s="16"/>
      <c r="G120" s="25"/>
    </row>
    <row r="122" spans="1:7" s="6" customFormat="1" ht="15.75">
      <c r="A122" s="58" t="s">
        <v>376</v>
      </c>
      <c r="B122" s="59"/>
      <c r="C122" s="59"/>
      <c r="D122" s="59"/>
      <c r="E122" s="59"/>
      <c r="F122" s="59"/>
      <c r="G122" s="60"/>
    </row>
    <row r="123" spans="1:7" s="1" customFormat="1" ht="25.5">
      <c r="A123" s="3" t="s">
        <v>0</v>
      </c>
      <c r="B123" s="3" t="s">
        <v>1</v>
      </c>
      <c r="C123" s="3" t="s">
        <v>2</v>
      </c>
      <c r="D123" s="3" t="s">
        <v>3</v>
      </c>
      <c r="E123" s="3" t="s">
        <v>4</v>
      </c>
      <c r="F123" s="9" t="s">
        <v>5</v>
      </c>
      <c r="G123" s="4" t="s">
        <v>6</v>
      </c>
    </row>
    <row r="124" spans="1:7" s="1" customFormat="1">
      <c r="A124" s="14" t="s">
        <v>473</v>
      </c>
      <c r="B124" s="14" t="s">
        <v>56</v>
      </c>
      <c r="C124" s="14">
        <v>737</v>
      </c>
      <c r="D124" s="15">
        <v>42982</v>
      </c>
      <c r="E124" s="14" t="s">
        <v>468</v>
      </c>
      <c r="F124" s="16">
        <v>37948.46</v>
      </c>
      <c r="G124" s="25" t="s">
        <v>63</v>
      </c>
    </row>
    <row r="125" spans="1:7" s="1" customFormat="1">
      <c r="A125" s="14" t="s">
        <v>478</v>
      </c>
      <c r="B125" s="14" t="s">
        <v>16</v>
      </c>
      <c r="C125" s="14">
        <v>784</v>
      </c>
      <c r="D125" s="15">
        <v>42989</v>
      </c>
      <c r="E125" s="14">
        <v>8816</v>
      </c>
      <c r="F125" s="16">
        <v>10618.67</v>
      </c>
      <c r="G125" s="25" t="s">
        <v>63</v>
      </c>
    </row>
    <row r="126" spans="1:7" s="1" customFormat="1">
      <c r="A126" s="14" t="s">
        <v>479</v>
      </c>
      <c r="B126" s="14" t="s">
        <v>480</v>
      </c>
      <c r="C126" s="14">
        <v>830</v>
      </c>
      <c r="D126" s="15">
        <v>42992</v>
      </c>
      <c r="E126" s="14" t="s">
        <v>481</v>
      </c>
      <c r="F126" s="16">
        <v>21012</v>
      </c>
      <c r="G126" s="25" t="s">
        <v>63</v>
      </c>
    </row>
    <row r="127" spans="1:7" s="1" customFormat="1">
      <c r="A127" s="14" t="s">
        <v>527</v>
      </c>
      <c r="B127" s="14" t="s">
        <v>107</v>
      </c>
      <c r="C127" s="14">
        <v>738</v>
      </c>
      <c r="D127" s="15">
        <v>42982</v>
      </c>
      <c r="E127" s="14">
        <v>8121</v>
      </c>
      <c r="F127" s="16">
        <v>61446.32</v>
      </c>
      <c r="G127" s="25" t="s">
        <v>63</v>
      </c>
    </row>
    <row r="128" spans="1:7" s="1" customFormat="1">
      <c r="A128" s="14" t="s">
        <v>530</v>
      </c>
      <c r="B128" s="14" t="s">
        <v>285</v>
      </c>
      <c r="C128" s="14">
        <v>786</v>
      </c>
      <c r="D128" s="15">
        <v>42991</v>
      </c>
      <c r="E128" s="14">
        <v>22463</v>
      </c>
      <c r="F128" s="16">
        <v>17951.62</v>
      </c>
      <c r="G128" s="25" t="s">
        <v>63</v>
      </c>
    </row>
    <row r="129" spans="1:7" s="1" customFormat="1">
      <c r="A129" s="14" t="s">
        <v>533</v>
      </c>
      <c r="B129" s="14" t="s">
        <v>113</v>
      </c>
      <c r="C129" s="14">
        <v>785</v>
      </c>
      <c r="D129" s="15">
        <v>42991</v>
      </c>
      <c r="E129" s="14">
        <v>7141</v>
      </c>
      <c r="F129" s="16">
        <v>26331.35</v>
      </c>
      <c r="G129" s="25" t="s">
        <v>63</v>
      </c>
    </row>
    <row r="130" spans="1:7" s="1" customFormat="1">
      <c r="A130" s="14" t="s">
        <v>534</v>
      </c>
      <c r="B130" s="14" t="s">
        <v>109</v>
      </c>
      <c r="C130" s="14">
        <v>739</v>
      </c>
      <c r="D130" s="15">
        <v>42983</v>
      </c>
      <c r="E130" s="14">
        <v>10133</v>
      </c>
      <c r="F130" s="16">
        <v>15800.05</v>
      </c>
      <c r="G130" s="25" t="s">
        <v>63</v>
      </c>
    </row>
    <row r="131" spans="1:7" s="1" customFormat="1">
      <c r="A131" s="14" t="s">
        <v>533</v>
      </c>
      <c r="B131" s="14" t="s">
        <v>113</v>
      </c>
      <c r="C131" s="14">
        <v>839</v>
      </c>
      <c r="D131" s="15">
        <v>43012</v>
      </c>
      <c r="E131" s="14">
        <v>7240</v>
      </c>
      <c r="F131" s="16">
        <v>28006.87</v>
      </c>
      <c r="G131" s="25" t="s">
        <v>63</v>
      </c>
    </row>
    <row r="132" spans="1:7" s="1" customFormat="1">
      <c r="A132" s="14"/>
      <c r="B132" s="14"/>
      <c r="C132" s="14"/>
      <c r="D132" s="15"/>
      <c r="E132" s="14"/>
      <c r="F132" s="16"/>
      <c r="G132" s="25"/>
    </row>
    <row r="133" spans="1:7" s="1" customFormat="1"/>
    <row r="135" spans="1:7" s="5" customFormat="1">
      <c r="A135" s="2"/>
      <c r="B135" s="2"/>
      <c r="C135" s="2"/>
      <c r="D135" s="2"/>
      <c r="E135" s="2"/>
      <c r="F135" s="10"/>
      <c r="G135" s="26"/>
    </row>
    <row r="136" spans="1:7" ht="15.75">
      <c r="A136" s="58" t="s">
        <v>377</v>
      </c>
      <c r="B136" s="59"/>
      <c r="C136" s="59"/>
      <c r="D136" s="59"/>
      <c r="E136" s="59"/>
      <c r="F136" s="59"/>
      <c r="G136" s="60"/>
    </row>
    <row r="137" spans="1:7" ht="25.5">
      <c r="A137" s="3" t="s">
        <v>0</v>
      </c>
      <c r="B137" s="3" t="s">
        <v>1</v>
      </c>
      <c r="C137" s="3" t="s">
        <v>2</v>
      </c>
      <c r="D137" s="3" t="s">
        <v>3</v>
      </c>
      <c r="E137" s="3" t="s">
        <v>4</v>
      </c>
      <c r="F137" s="9" t="s">
        <v>5</v>
      </c>
      <c r="G137" s="4" t="s">
        <v>6</v>
      </c>
    </row>
    <row r="138" spans="1:7">
      <c r="A138" s="14" t="s">
        <v>465</v>
      </c>
      <c r="B138" s="14">
        <v>110245</v>
      </c>
      <c r="C138" s="14">
        <v>906</v>
      </c>
      <c r="D138" s="15">
        <v>43011</v>
      </c>
      <c r="E138" s="14">
        <v>792445</v>
      </c>
      <c r="F138" s="16">
        <v>2610.16</v>
      </c>
      <c r="G138" s="25" t="s">
        <v>63</v>
      </c>
    </row>
    <row r="139" spans="1:7">
      <c r="A139" s="14" t="s">
        <v>465</v>
      </c>
      <c r="B139" s="14">
        <v>110245</v>
      </c>
      <c r="C139" s="14">
        <v>906</v>
      </c>
      <c r="D139" s="15">
        <v>43011</v>
      </c>
      <c r="E139" s="14">
        <v>793527</v>
      </c>
      <c r="F139" s="16">
        <v>132.16</v>
      </c>
      <c r="G139" s="25" t="s">
        <v>63</v>
      </c>
    </row>
    <row r="140" spans="1:7">
      <c r="A140" s="14" t="s">
        <v>466</v>
      </c>
      <c r="B140" s="14" t="s">
        <v>467</v>
      </c>
      <c r="C140" s="14">
        <v>854</v>
      </c>
      <c r="D140" s="15">
        <v>43024</v>
      </c>
      <c r="E140" s="14" t="s">
        <v>468</v>
      </c>
      <c r="F140" s="16">
        <v>1160</v>
      </c>
      <c r="G140" s="25" t="s">
        <v>63</v>
      </c>
    </row>
    <row r="141" spans="1:7">
      <c r="A141" s="14" t="s">
        <v>469</v>
      </c>
      <c r="B141" s="14" t="s">
        <v>470</v>
      </c>
      <c r="C141" s="14">
        <v>828</v>
      </c>
      <c r="D141" s="15">
        <v>42990</v>
      </c>
      <c r="E141" s="18">
        <v>179</v>
      </c>
      <c r="F141" s="16">
        <v>380.4</v>
      </c>
      <c r="G141" s="25" t="s">
        <v>63</v>
      </c>
    </row>
    <row r="142" spans="1:7">
      <c r="A142" s="14" t="s">
        <v>465</v>
      </c>
      <c r="B142" s="14">
        <v>110245</v>
      </c>
      <c r="C142" s="14">
        <v>812</v>
      </c>
      <c r="D142" s="15">
        <v>43000</v>
      </c>
      <c r="E142" s="14">
        <v>788106</v>
      </c>
      <c r="F142" s="16">
        <v>3568.32</v>
      </c>
      <c r="G142" s="25" t="s">
        <v>63</v>
      </c>
    </row>
    <row r="143" spans="1:7">
      <c r="A143" s="14" t="s">
        <v>465</v>
      </c>
      <c r="B143" s="14">
        <v>110245</v>
      </c>
      <c r="C143" s="14">
        <v>812</v>
      </c>
      <c r="D143" s="15">
        <v>43000</v>
      </c>
      <c r="E143" s="14">
        <v>789788</v>
      </c>
      <c r="F143" s="16">
        <v>396.48</v>
      </c>
      <c r="G143" s="25" t="s">
        <v>63</v>
      </c>
    </row>
    <row r="144" spans="1:7">
      <c r="A144" s="14" t="s">
        <v>465</v>
      </c>
      <c r="B144" s="14">
        <v>110245</v>
      </c>
      <c r="C144" s="14">
        <v>812</v>
      </c>
      <c r="D144" s="15">
        <v>43000</v>
      </c>
      <c r="E144" s="14">
        <v>790219</v>
      </c>
      <c r="F144" s="16">
        <v>1652</v>
      </c>
      <c r="G144" s="25" t="s">
        <v>63</v>
      </c>
    </row>
    <row r="145" spans="1:7">
      <c r="A145" s="14" t="s">
        <v>471</v>
      </c>
      <c r="B145" s="14" t="s">
        <v>472</v>
      </c>
      <c r="C145" s="14">
        <v>829</v>
      </c>
      <c r="D145" s="15">
        <v>43003</v>
      </c>
      <c r="E145" s="14">
        <v>9340</v>
      </c>
      <c r="F145" s="16">
        <v>138</v>
      </c>
      <c r="G145" s="25" t="s">
        <v>63</v>
      </c>
    </row>
    <row r="146" spans="1:7">
      <c r="A146" s="14" t="s">
        <v>473</v>
      </c>
      <c r="B146" s="14" t="s">
        <v>56</v>
      </c>
      <c r="C146" s="14">
        <v>736</v>
      </c>
      <c r="D146" s="15">
        <v>42982</v>
      </c>
      <c r="E146" s="14" t="s">
        <v>468</v>
      </c>
      <c r="F146" s="16">
        <v>942.06</v>
      </c>
      <c r="G146" s="25" t="s">
        <v>63</v>
      </c>
    </row>
    <row r="147" spans="1:7">
      <c r="A147" s="14" t="s">
        <v>475</v>
      </c>
      <c r="B147" s="14" t="s">
        <v>458</v>
      </c>
      <c r="C147" s="14">
        <v>761</v>
      </c>
      <c r="D147" s="15">
        <v>42997</v>
      </c>
      <c r="E147" s="14">
        <v>1240037</v>
      </c>
      <c r="F147" s="16">
        <v>715.2</v>
      </c>
      <c r="G147" s="25" t="s">
        <v>63</v>
      </c>
    </row>
    <row r="148" spans="1:7">
      <c r="A148" s="14" t="s">
        <v>475</v>
      </c>
      <c r="B148" s="14" t="s">
        <v>458</v>
      </c>
      <c r="C148" s="14">
        <v>760</v>
      </c>
      <c r="D148" s="15">
        <v>42997</v>
      </c>
      <c r="E148" s="14">
        <v>1240019</v>
      </c>
      <c r="F148" s="16">
        <v>3175.9</v>
      </c>
      <c r="G148" s="25" t="s">
        <v>63</v>
      </c>
    </row>
    <row r="149" spans="1:7">
      <c r="A149" s="14" t="s">
        <v>475</v>
      </c>
      <c r="B149" s="14" t="s">
        <v>458</v>
      </c>
      <c r="C149" s="14">
        <v>841</v>
      </c>
      <c r="D149" s="15">
        <v>43011</v>
      </c>
      <c r="E149" s="14">
        <v>1258957</v>
      </c>
      <c r="F149" s="16">
        <v>715.2</v>
      </c>
      <c r="G149" s="25" t="s">
        <v>63</v>
      </c>
    </row>
    <row r="150" spans="1:7">
      <c r="A150" s="14" t="s">
        <v>50</v>
      </c>
      <c r="B150" s="14" t="s">
        <v>51</v>
      </c>
      <c r="C150" s="14">
        <v>855</v>
      </c>
      <c r="D150" s="15">
        <v>43025</v>
      </c>
      <c r="E150" s="14">
        <v>442586</v>
      </c>
      <c r="F150" s="16">
        <v>616</v>
      </c>
      <c r="G150" s="25" t="s">
        <v>63</v>
      </c>
    </row>
    <row r="151" spans="1:7">
      <c r="A151" s="14" t="s">
        <v>476</v>
      </c>
      <c r="B151" s="14" t="s">
        <v>27</v>
      </c>
      <c r="C151" s="14">
        <v>856</v>
      </c>
      <c r="D151" s="15">
        <v>43017</v>
      </c>
      <c r="E151" s="14">
        <v>359014</v>
      </c>
      <c r="F151" s="16">
        <v>288.70999999999998</v>
      </c>
      <c r="G151" s="25" t="s">
        <v>63</v>
      </c>
    </row>
    <row r="152" spans="1:7">
      <c r="A152" s="14" t="s">
        <v>477</v>
      </c>
      <c r="B152" s="14" t="s">
        <v>74</v>
      </c>
      <c r="C152" s="14">
        <v>255460</v>
      </c>
      <c r="D152" s="15">
        <v>43014</v>
      </c>
      <c r="E152" s="14">
        <v>255460</v>
      </c>
      <c r="F152" s="16">
        <v>1424.1</v>
      </c>
      <c r="G152" s="25" t="s">
        <v>63</v>
      </c>
    </row>
    <row r="153" spans="1:7">
      <c r="A153" s="14" t="s">
        <v>474</v>
      </c>
      <c r="B153" s="14" t="s">
        <v>238</v>
      </c>
      <c r="C153" s="14">
        <v>852</v>
      </c>
      <c r="D153" s="15">
        <v>43010</v>
      </c>
      <c r="E153" s="14">
        <v>25512998</v>
      </c>
      <c r="F153" s="16">
        <v>890</v>
      </c>
      <c r="G153" s="25" t="s">
        <v>63</v>
      </c>
    </row>
    <row r="154" spans="1:7">
      <c r="A154" s="14" t="s">
        <v>528</v>
      </c>
      <c r="B154" s="14" t="s">
        <v>529</v>
      </c>
      <c r="C154" s="14">
        <v>734</v>
      </c>
      <c r="D154" s="15">
        <v>42982</v>
      </c>
      <c r="E154" s="14">
        <v>71530</v>
      </c>
      <c r="F154" s="16">
        <v>4568.24</v>
      </c>
      <c r="G154" s="25" t="s">
        <v>63</v>
      </c>
    </row>
    <row r="155" spans="1:7">
      <c r="A155" s="14" t="s">
        <v>528</v>
      </c>
      <c r="B155" s="14" t="s">
        <v>529</v>
      </c>
      <c r="C155" s="14">
        <v>732</v>
      </c>
      <c r="D155" s="15">
        <v>42983</v>
      </c>
      <c r="E155" s="14">
        <v>71554</v>
      </c>
      <c r="F155" s="16">
        <v>7310.38</v>
      </c>
      <c r="G155" s="25" t="s">
        <v>63</v>
      </c>
    </row>
    <row r="156" spans="1:7">
      <c r="A156" s="14" t="s">
        <v>531</v>
      </c>
      <c r="B156" s="14" t="s">
        <v>532</v>
      </c>
      <c r="C156" s="14">
        <v>740</v>
      </c>
      <c r="D156" s="15">
        <v>42982</v>
      </c>
      <c r="E156" s="14">
        <v>10131</v>
      </c>
      <c r="F156" s="16">
        <v>4168.68</v>
      </c>
      <c r="G156" s="25" t="s">
        <v>63</v>
      </c>
    </row>
    <row r="157" spans="1:7">
      <c r="A157" s="14" t="s">
        <v>531</v>
      </c>
      <c r="B157" s="14" t="s">
        <v>532</v>
      </c>
      <c r="C157" s="14">
        <v>735</v>
      </c>
      <c r="D157" s="15">
        <v>42989</v>
      </c>
      <c r="E157" s="14">
        <v>10134</v>
      </c>
      <c r="F157" s="16">
        <v>1925.46</v>
      </c>
      <c r="G157" s="25" t="s">
        <v>63</v>
      </c>
    </row>
    <row r="158" spans="1:7">
      <c r="A158" s="14"/>
      <c r="B158" s="14"/>
      <c r="C158" s="14"/>
      <c r="D158" s="15"/>
      <c r="E158" s="14"/>
      <c r="F158" s="16"/>
      <c r="G158" s="25"/>
    </row>
    <row r="160" spans="1:7" ht="15.75">
      <c r="A160" s="58" t="s">
        <v>378</v>
      </c>
      <c r="B160" s="59"/>
      <c r="C160" s="59"/>
      <c r="D160" s="59"/>
      <c r="E160" s="59"/>
      <c r="F160" s="59"/>
      <c r="G160" s="60"/>
    </row>
    <row r="161" spans="1:7" ht="25.5">
      <c r="A161" s="3" t="s">
        <v>0</v>
      </c>
      <c r="B161" s="3" t="s">
        <v>1</v>
      </c>
      <c r="C161" s="3" t="s">
        <v>2</v>
      </c>
      <c r="D161" s="3" t="s">
        <v>3</v>
      </c>
      <c r="E161" s="3" t="s">
        <v>4</v>
      </c>
      <c r="F161" s="9" t="s">
        <v>5</v>
      </c>
      <c r="G161" s="4" t="s">
        <v>6</v>
      </c>
    </row>
    <row r="162" spans="1:7">
      <c r="A162" s="14" t="s">
        <v>463</v>
      </c>
      <c r="B162" s="14" t="s">
        <v>78</v>
      </c>
      <c r="C162" s="14">
        <v>815</v>
      </c>
      <c r="D162" s="15">
        <v>43003</v>
      </c>
      <c r="E162" s="18" t="s">
        <v>464</v>
      </c>
      <c r="F162" s="16">
        <v>635.54999999999995</v>
      </c>
      <c r="G162" s="25" t="s">
        <v>63</v>
      </c>
    </row>
    <row r="163" spans="1:7">
      <c r="A163" s="14" t="s">
        <v>463</v>
      </c>
      <c r="B163" s="14" t="s">
        <v>78</v>
      </c>
      <c r="C163" s="14">
        <v>905</v>
      </c>
      <c r="D163" s="15">
        <v>43018</v>
      </c>
      <c r="E163" s="18" t="s">
        <v>482</v>
      </c>
      <c r="F163" s="16">
        <v>625.30999999999995</v>
      </c>
      <c r="G163" s="25" t="s">
        <v>63</v>
      </c>
    </row>
    <row r="164" spans="1:7">
      <c r="A164" s="14"/>
      <c r="B164" s="14"/>
      <c r="C164" s="14"/>
      <c r="D164" s="15"/>
      <c r="E164" s="18"/>
      <c r="F164" s="16"/>
      <c r="G164" s="25"/>
    </row>
    <row r="165" spans="1:7">
      <c r="A165" s="14"/>
      <c r="B165" s="14"/>
      <c r="C165" s="14"/>
      <c r="D165" s="15"/>
      <c r="E165" s="18"/>
      <c r="F165" s="16"/>
      <c r="G165" s="25"/>
    </row>
    <row r="166" spans="1:7">
      <c r="A166" s="14"/>
      <c r="B166" s="14"/>
      <c r="C166" s="14"/>
      <c r="D166" s="15"/>
      <c r="E166" s="18"/>
      <c r="F166" s="16"/>
      <c r="G166" s="25"/>
    </row>
    <row r="168" spans="1:7" ht="15.75">
      <c r="A168" s="58" t="s">
        <v>250</v>
      </c>
      <c r="B168" s="59"/>
      <c r="C168" s="59"/>
      <c r="D168" s="59"/>
      <c r="E168" s="59"/>
      <c r="F168" s="59"/>
      <c r="G168" s="60"/>
    </row>
    <row r="169" spans="1:7" ht="25.5">
      <c r="A169" s="3" t="s">
        <v>0</v>
      </c>
      <c r="B169" s="3" t="s">
        <v>1</v>
      </c>
      <c r="C169" s="3" t="s">
        <v>2</v>
      </c>
      <c r="D169" s="3" t="s">
        <v>3</v>
      </c>
      <c r="E169" s="3" t="s">
        <v>4</v>
      </c>
      <c r="F169" s="9" t="s">
        <v>5</v>
      </c>
      <c r="G169" s="4" t="s">
        <v>6</v>
      </c>
    </row>
    <row r="170" spans="1:7">
      <c r="A170" s="14"/>
      <c r="B170" s="14" t="s">
        <v>294</v>
      </c>
      <c r="C170" s="14"/>
      <c r="D170" s="14"/>
      <c r="E170" s="14"/>
      <c r="F170" s="16"/>
      <c r="G170" s="25"/>
    </row>
    <row r="171" spans="1:7">
      <c r="A171" s="14"/>
      <c r="B171" s="14"/>
      <c r="C171" s="14"/>
      <c r="D171" s="14"/>
      <c r="E171" s="14"/>
      <c r="F171" s="16"/>
      <c r="G171" s="25"/>
    </row>
    <row r="172" spans="1:7" s="7" customFormat="1" ht="15.75">
      <c r="A172" s="2"/>
      <c r="B172" s="2" t="s">
        <v>233</v>
      </c>
      <c r="C172" s="2"/>
      <c r="D172" s="2"/>
      <c r="E172" s="2"/>
      <c r="F172" s="10"/>
      <c r="G172" s="26"/>
    </row>
    <row r="173" spans="1:7" ht="15.75">
      <c r="A173" s="58" t="s">
        <v>199</v>
      </c>
      <c r="B173" s="59"/>
      <c r="C173" s="59"/>
      <c r="D173" s="59"/>
      <c r="E173" s="59"/>
      <c r="F173" s="59"/>
      <c r="G173" s="60"/>
    </row>
    <row r="174" spans="1:7" ht="25.5">
      <c r="A174" s="3" t="s">
        <v>0</v>
      </c>
      <c r="B174" s="3" t="s">
        <v>1</v>
      </c>
      <c r="C174" s="3" t="s">
        <v>2</v>
      </c>
      <c r="D174" s="3" t="s">
        <v>3</v>
      </c>
      <c r="E174" s="3" t="s">
        <v>4</v>
      </c>
      <c r="F174" s="9" t="s">
        <v>5</v>
      </c>
      <c r="G174" s="4" t="s">
        <v>6</v>
      </c>
    </row>
    <row r="175" spans="1:7">
      <c r="A175" s="14" t="s">
        <v>487</v>
      </c>
      <c r="B175" s="14" t="s">
        <v>488</v>
      </c>
      <c r="C175" s="14">
        <v>814</v>
      </c>
      <c r="D175" s="15">
        <v>43004</v>
      </c>
      <c r="E175" s="22">
        <v>10776</v>
      </c>
      <c r="F175" s="16">
        <v>140.22</v>
      </c>
      <c r="G175" s="25" t="s">
        <v>63</v>
      </c>
    </row>
    <row r="176" spans="1:7">
      <c r="A176" s="14"/>
      <c r="B176" s="14"/>
      <c r="C176" s="14"/>
      <c r="D176" s="15"/>
      <c r="E176" s="18"/>
      <c r="F176" s="16"/>
      <c r="G176" s="25"/>
    </row>
    <row r="178" spans="1:7" ht="15.75">
      <c r="A178" s="58" t="s">
        <v>198</v>
      </c>
      <c r="B178" s="59"/>
      <c r="C178" s="59"/>
      <c r="D178" s="59"/>
      <c r="E178" s="59"/>
      <c r="F178" s="59"/>
      <c r="G178" s="60"/>
    </row>
    <row r="179" spans="1:7" ht="25.5">
      <c r="A179" s="3" t="s">
        <v>0</v>
      </c>
      <c r="B179" s="3" t="s">
        <v>1</v>
      </c>
      <c r="C179" s="3" t="s">
        <v>2</v>
      </c>
      <c r="D179" s="3" t="s">
        <v>3</v>
      </c>
      <c r="E179" s="3" t="s">
        <v>4</v>
      </c>
      <c r="F179" s="9" t="s">
        <v>5</v>
      </c>
      <c r="G179" s="4" t="s">
        <v>6</v>
      </c>
    </row>
    <row r="180" spans="1:7">
      <c r="A180" s="14" t="s">
        <v>489</v>
      </c>
      <c r="B180" s="14" t="s">
        <v>490</v>
      </c>
      <c r="C180" s="14">
        <v>768</v>
      </c>
      <c r="D180" s="15">
        <v>42984</v>
      </c>
      <c r="E180" s="14">
        <v>827</v>
      </c>
      <c r="F180" s="31">
        <v>12735</v>
      </c>
      <c r="G180" s="25" t="s">
        <v>63</v>
      </c>
    </row>
    <row r="181" spans="1:7">
      <c r="A181" s="14"/>
      <c r="B181" s="14"/>
      <c r="C181" s="14"/>
      <c r="D181" s="15"/>
      <c r="E181" s="18"/>
      <c r="F181" s="16"/>
      <c r="G181" s="25"/>
    </row>
    <row r="184" spans="1:7" ht="15.75">
      <c r="A184" s="58" t="s">
        <v>326</v>
      </c>
      <c r="B184" s="59"/>
      <c r="C184" s="59"/>
      <c r="D184" s="59"/>
      <c r="E184" s="59"/>
      <c r="F184" s="59"/>
      <c r="G184" s="60"/>
    </row>
    <row r="185" spans="1:7" ht="25.5">
      <c r="A185" s="3" t="s">
        <v>0</v>
      </c>
      <c r="B185" s="3" t="s">
        <v>1</v>
      </c>
      <c r="C185" s="3" t="s">
        <v>2</v>
      </c>
      <c r="D185" s="3" t="s">
        <v>3</v>
      </c>
      <c r="E185" s="3" t="s">
        <v>4</v>
      </c>
      <c r="F185" s="9" t="s">
        <v>5</v>
      </c>
      <c r="G185" s="4" t="s">
        <v>6</v>
      </c>
    </row>
    <row r="186" spans="1:7">
      <c r="A186" s="14"/>
      <c r="B186" s="14"/>
      <c r="C186" s="14"/>
      <c r="D186" s="14"/>
      <c r="E186" s="14"/>
      <c r="F186" s="16"/>
      <c r="G186" s="25" t="s">
        <v>233</v>
      </c>
    </row>
    <row r="187" spans="1:7">
      <c r="A187" s="14"/>
      <c r="B187" s="14"/>
      <c r="C187" s="14"/>
      <c r="D187" s="14"/>
      <c r="E187" s="14"/>
      <c r="F187" s="16"/>
      <c r="G187" s="25" t="s">
        <v>233</v>
      </c>
    </row>
  </sheetData>
  <mergeCells count="16">
    <mergeCell ref="A168:G168"/>
    <mergeCell ref="A173:G173"/>
    <mergeCell ref="A184:G184"/>
    <mergeCell ref="A81:G81"/>
    <mergeCell ref="A108:G108"/>
    <mergeCell ref="A117:G117"/>
    <mergeCell ref="A122:G122"/>
    <mergeCell ref="A136:G136"/>
    <mergeCell ref="A160:G160"/>
    <mergeCell ref="A178:G178"/>
    <mergeCell ref="A76:G76"/>
    <mergeCell ref="A19:G19"/>
    <mergeCell ref="A1:G1"/>
    <mergeCell ref="A3:G3"/>
    <mergeCell ref="A8:G8"/>
    <mergeCell ref="A13:G1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26"/>
  <sheetViews>
    <sheetView topLeftCell="A91" workbookViewId="0">
      <selection activeCell="A116" sqref="A116:B116"/>
    </sheetView>
  </sheetViews>
  <sheetFormatPr defaultRowHeight="15"/>
  <cols>
    <col min="1" max="1" width="44.285156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535</v>
      </c>
      <c r="B1" s="56"/>
      <c r="C1" s="56"/>
      <c r="D1" s="56"/>
      <c r="E1" s="56"/>
      <c r="F1" s="56"/>
      <c r="G1" s="57"/>
    </row>
    <row r="3" spans="1:7" s="7" customFormat="1" ht="15.75">
      <c r="A3" s="58" t="s">
        <v>201</v>
      </c>
      <c r="B3" s="59"/>
      <c r="C3" s="59"/>
      <c r="D3" s="59"/>
      <c r="E3" s="59"/>
      <c r="F3" s="59"/>
      <c r="G3" s="60"/>
    </row>
    <row r="4" spans="1:7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 t="s">
        <v>581</v>
      </c>
      <c r="B5" s="22" t="s">
        <v>582</v>
      </c>
      <c r="C5" s="14">
        <v>888</v>
      </c>
      <c r="D5" s="15">
        <v>43025</v>
      </c>
      <c r="E5" s="14">
        <v>16</v>
      </c>
      <c r="F5" s="16">
        <v>11998</v>
      </c>
      <c r="G5" s="25" t="s">
        <v>63</v>
      </c>
    </row>
    <row r="6" spans="1:7">
      <c r="A6" s="14"/>
      <c r="B6" s="14"/>
      <c r="C6" s="14"/>
      <c r="D6" s="14"/>
      <c r="E6" s="14"/>
      <c r="F6" s="16"/>
      <c r="G6" s="25"/>
    </row>
    <row r="8" spans="1:7" ht="15.75">
      <c r="A8" s="58" t="s">
        <v>202</v>
      </c>
      <c r="B8" s="59"/>
      <c r="C8" s="59"/>
      <c r="D8" s="59"/>
      <c r="E8" s="59"/>
      <c r="F8" s="59"/>
      <c r="G8" s="60"/>
    </row>
    <row r="9" spans="1:7" ht="25.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9" t="s">
        <v>5</v>
      </c>
      <c r="G9" s="4" t="s">
        <v>6</v>
      </c>
    </row>
    <row r="10" spans="1:7">
      <c r="A10" s="14" t="s">
        <v>536</v>
      </c>
      <c r="B10" s="22" t="s">
        <v>25</v>
      </c>
      <c r="C10" s="14">
        <v>936</v>
      </c>
      <c r="D10" s="15">
        <v>43031</v>
      </c>
      <c r="E10" s="14">
        <v>14438</v>
      </c>
      <c r="F10" s="16">
        <v>1700.63</v>
      </c>
      <c r="G10" s="25" t="s">
        <v>63</v>
      </c>
    </row>
    <row r="11" spans="1:7">
      <c r="A11" s="14" t="s">
        <v>536</v>
      </c>
      <c r="B11" s="22" t="s">
        <v>25</v>
      </c>
      <c r="C11" s="14">
        <v>935</v>
      </c>
      <c r="D11" s="15">
        <v>43035</v>
      </c>
      <c r="E11" s="14">
        <v>14216</v>
      </c>
      <c r="F11" s="16">
        <v>1705.53</v>
      </c>
      <c r="G11" s="25" t="s">
        <v>63</v>
      </c>
    </row>
    <row r="12" spans="1:7">
      <c r="A12" s="14" t="s">
        <v>536</v>
      </c>
      <c r="B12" s="22" t="s">
        <v>25</v>
      </c>
      <c r="C12" s="14">
        <v>919</v>
      </c>
      <c r="D12" s="15">
        <v>43024</v>
      </c>
      <c r="E12" s="14">
        <v>12610</v>
      </c>
      <c r="F12" s="16">
        <v>196.71</v>
      </c>
      <c r="G12" s="25" t="s">
        <v>63</v>
      </c>
    </row>
    <row r="13" spans="1:7">
      <c r="A13" s="14" t="s">
        <v>537</v>
      </c>
      <c r="B13" s="22" t="s">
        <v>87</v>
      </c>
      <c r="C13" s="14">
        <v>797</v>
      </c>
      <c r="D13" s="15">
        <v>42998</v>
      </c>
      <c r="E13" s="14">
        <v>7423</v>
      </c>
      <c r="F13" s="16">
        <v>721.04</v>
      </c>
      <c r="G13" s="25" t="s">
        <v>63</v>
      </c>
    </row>
    <row r="14" spans="1:7">
      <c r="A14" s="14" t="s">
        <v>538</v>
      </c>
      <c r="B14" s="22" t="s">
        <v>29</v>
      </c>
      <c r="C14" s="14">
        <v>943</v>
      </c>
      <c r="D14" s="15">
        <v>43033</v>
      </c>
      <c r="E14" s="14">
        <v>5612</v>
      </c>
      <c r="F14" s="16">
        <v>764.06</v>
      </c>
      <c r="G14" s="25" t="s">
        <v>63</v>
      </c>
    </row>
    <row r="15" spans="1:7">
      <c r="A15" s="14" t="s">
        <v>538</v>
      </c>
      <c r="B15" s="22" t="s">
        <v>29</v>
      </c>
      <c r="C15" s="14">
        <v>943</v>
      </c>
      <c r="D15" s="15">
        <v>43033</v>
      </c>
      <c r="E15" s="14">
        <v>5611</v>
      </c>
      <c r="F15" s="16">
        <f>883.82-764.06</f>
        <v>119.7600000000001</v>
      </c>
      <c r="G15" s="25" t="s">
        <v>63</v>
      </c>
    </row>
    <row r="16" spans="1:7">
      <c r="A16" s="14" t="s">
        <v>539</v>
      </c>
      <c r="B16" s="22" t="s">
        <v>23</v>
      </c>
      <c r="C16" s="14">
        <v>915</v>
      </c>
      <c r="D16" s="15">
        <v>43027</v>
      </c>
      <c r="E16" s="14">
        <v>2235</v>
      </c>
      <c r="F16" s="16">
        <v>257.88</v>
      </c>
      <c r="G16" s="25" t="s">
        <v>63</v>
      </c>
    </row>
    <row r="17" spans="1:7">
      <c r="A17" s="14"/>
      <c r="B17" s="14"/>
      <c r="C17" s="14"/>
      <c r="D17" s="15"/>
      <c r="E17" s="14"/>
      <c r="F17" s="16"/>
      <c r="G17" s="25"/>
    </row>
    <row r="18" spans="1:7">
      <c r="A18" s="14"/>
      <c r="B18" s="14"/>
      <c r="C18" s="14"/>
      <c r="D18" s="15"/>
      <c r="E18" s="14"/>
      <c r="F18" s="16"/>
      <c r="G18" s="25"/>
    </row>
    <row r="19" spans="1:7">
      <c r="A19" s="14"/>
      <c r="B19" s="22"/>
      <c r="C19" s="14"/>
      <c r="D19" s="15"/>
      <c r="E19" s="14"/>
      <c r="F19" s="16"/>
      <c r="G19" s="25"/>
    </row>
    <row r="20" spans="1:7">
      <c r="A20" s="14"/>
      <c r="B20" s="14"/>
      <c r="C20" s="14"/>
      <c r="D20" s="15"/>
      <c r="E20" s="14"/>
      <c r="F20" s="16"/>
      <c r="G20" s="25"/>
    </row>
    <row r="23" spans="1:7" s="7" customFormat="1" ht="15.75">
      <c r="A23" s="58" t="s">
        <v>203</v>
      </c>
      <c r="B23" s="59"/>
      <c r="C23" s="59"/>
      <c r="D23" s="59"/>
      <c r="E23" s="59"/>
      <c r="F23" s="59"/>
      <c r="G23" s="60"/>
    </row>
    <row r="24" spans="1:7" ht="25.5">
      <c r="A24" s="3" t="s">
        <v>0</v>
      </c>
      <c r="B24" s="3" t="s">
        <v>1</v>
      </c>
      <c r="C24" s="3" t="s">
        <v>2</v>
      </c>
      <c r="D24" s="3" t="s">
        <v>3</v>
      </c>
      <c r="E24" s="3" t="s">
        <v>4</v>
      </c>
      <c r="F24" s="9" t="s">
        <v>5</v>
      </c>
      <c r="G24" s="4" t="s">
        <v>6</v>
      </c>
    </row>
    <row r="25" spans="1:7">
      <c r="A25" s="14" t="s">
        <v>543</v>
      </c>
      <c r="B25" s="14" t="s">
        <v>296</v>
      </c>
      <c r="C25" s="14">
        <v>804</v>
      </c>
      <c r="D25" s="15">
        <v>42997</v>
      </c>
      <c r="E25" s="14">
        <v>1210</v>
      </c>
      <c r="F25" s="16">
        <v>11137.95</v>
      </c>
      <c r="G25" s="25" t="s">
        <v>63</v>
      </c>
    </row>
    <row r="26" spans="1:7">
      <c r="A26" s="14" t="s">
        <v>577</v>
      </c>
      <c r="B26" s="22" t="s">
        <v>94</v>
      </c>
      <c r="C26" s="14">
        <v>914</v>
      </c>
      <c r="D26" s="15">
        <v>43028</v>
      </c>
      <c r="E26" s="14">
        <v>26941</v>
      </c>
      <c r="F26" s="16">
        <v>11025.45</v>
      </c>
      <c r="G26" s="25" t="s">
        <v>63</v>
      </c>
    </row>
    <row r="27" spans="1:7">
      <c r="A27" s="14" t="s">
        <v>474</v>
      </c>
      <c r="B27" s="22" t="s">
        <v>238</v>
      </c>
      <c r="C27" s="14">
        <v>966</v>
      </c>
      <c r="D27" s="15">
        <v>43040</v>
      </c>
      <c r="E27" s="14">
        <v>25882214</v>
      </c>
      <c r="F27" s="16">
        <f>9246.79+16166.51</f>
        <v>25413.300000000003</v>
      </c>
      <c r="G27" s="25" t="s">
        <v>63</v>
      </c>
    </row>
    <row r="28" spans="1:7">
      <c r="A28" s="14" t="s">
        <v>605</v>
      </c>
      <c r="B28" s="14" t="s">
        <v>92</v>
      </c>
      <c r="C28" s="14">
        <v>1005</v>
      </c>
      <c r="D28" s="15">
        <v>43062</v>
      </c>
      <c r="E28" s="14">
        <v>2263</v>
      </c>
      <c r="F28" s="16">
        <v>23448.45</v>
      </c>
      <c r="G28" s="25" t="s">
        <v>63</v>
      </c>
    </row>
    <row r="30" spans="1:7" s="7" customFormat="1" ht="15.75">
      <c r="A30" s="58" t="s">
        <v>200</v>
      </c>
      <c r="B30" s="59"/>
      <c r="C30" s="59"/>
      <c r="D30" s="59"/>
      <c r="E30" s="59"/>
      <c r="F30" s="59"/>
      <c r="G30" s="60"/>
    </row>
    <row r="31" spans="1:7" ht="25.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9" t="s">
        <v>5</v>
      </c>
      <c r="G31" s="4" t="s">
        <v>6</v>
      </c>
    </row>
    <row r="32" spans="1:7">
      <c r="A32" s="14" t="s">
        <v>539</v>
      </c>
      <c r="B32" s="22" t="s">
        <v>23</v>
      </c>
      <c r="C32" s="14">
        <v>820</v>
      </c>
      <c r="D32" s="15">
        <v>43000</v>
      </c>
      <c r="E32" s="14">
        <v>2162</v>
      </c>
      <c r="F32" s="16">
        <v>863.5</v>
      </c>
      <c r="G32" s="25" t="s">
        <v>63</v>
      </c>
    </row>
    <row r="33" spans="1:7">
      <c r="A33" s="14" t="s">
        <v>539</v>
      </c>
      <c r="B33" s="22" t="s">
        <v>23</v>
      </c>
      <c r="C33" s="14">
        <v>798</v>
      </c>
      <c r="D33" s="15">
        <v>42998</v>
      </c>
      <c r="E33" s="14">
        <v>2149</v>
      </c>
      <c r="F33" s="16">
        <v>241.58</v>
      </c>
      <c r="G33" s="25" t="s">
        <v>63</v>
      </c>
    </row>
    <row r="34" spans="1:7">
      <c r="A34" s="14" t="s">
        <v>539</v>
      </c>
      <c r="B34" s="22" t="s">
        <v>23</v>
      </c>
      <c r="C34" s="14">
        <v>811</v>
      </c>
      <c r="D34" s="15">
        <v>42996</v>
      </c>
      <c r="E34" s="14">
        <v>2147</v>
      </c>
      <c r="F34" s="16">
        <v>7567.25</v>
      </c>
      <c r="G34" s="25" t="s">
        <v>63</v>
      </c>
    </row>
    <row r="35" spans="1:7">
      <c r="A35" s="14" t="s">
        <v>539</v>
      </c>
      <c r="B35" s="22" t="s">
        <v>23</v>
      </c>
      <c r="C35" s="14">
        <v>811</v>
      </c>
      <c r="D35" s="15">
        <v>42965</v>
      </c>
      <c r="E35" s="14">
        <v>2133</v>
      </c>
      <c r="F35" s="16">
        <v>4080.92</v>
      </c>
      <c r="G35" s="25" t="s">
        <v>63</v>
      </c>
    </row>
    <row r="36" spans="1:7">
      <c r="A36" s="14" t="s">
        <v>545</v>
      </c>
      <c r="B36" s="14" t="s">
        <v>330</v>
      </c>
      <c r="C36" s="14">
        <v>808</v>
      </c>
      <c r="D36" s="15">
        <v>42997</v>
      </c>
      <c r="E36" s="14">
        <v>16004</v>
      </c>
      <c r="F36" s="16">
        <v>840</v>
      </c>
      <c r="G36" s="25" t="s">
        <v>63</v>
      </c>
    </row>
    <row r="37" spans="1:7">
      <c r="A37" s="14" t="s">
        <v>546</v>
      </c>
      <c r="B37" s="14" t="s">
        <v>547</v>
      </c>
      <c r="C37" s="14">
        <v>803</v>
      </c>
      <c r="D37" s="15">
        <v>42999</v>
      </c>
      <c r="E37" s="14">
        <v>4903</v>
      </c>
      <c r="F37" s="16">
        <v>2489.1</v>
      </c>
      <c r="G37" s="25" t="s">
        <v>63</v>
      </c>
    </row>
    <row r="38" spans="1:7">
      <c r="A38" s="14" t="s">
        <v>548</v>
      </c>
      <c r="B38" s="14" t="s">
        <v>159</v>
      </c>
      <c r="C38" s="14">
        <v>755</v>
      </c>
      <c r="D38" s="15">
        <v>42992</v>
      </c>
      <c r="E38" s="14">
        <v>8030</v>
      </c>
      <c r="F38" s="16">
        <v>1041.5</v>
      </c>
      <c r="G38" s="25" t="s">
        <v>63</v>
      </c>
    </row>
    <row r="39" spans="1:7">
      <c r="A39" s="14" t="s">
        <v>366</v>
      </c>
      <c r="B39" s="14" t="s">
        <v>367</v>
      </c>
      <c r="C39" s="14">
        <v>751</v>
      </c>
      <c r="D39" s="15">
        <v>42993</v>
      </c>
      <c r="E39" s="14">
        <v>2343</v>
      </c>
      <c r="F39" s="16">
        <v>2829</v>
      </c>
      <c r="G39" s="25" t="s">
        <v>63</v>
      </c>
    </row>
    <row r="40" spans="1:7">
      <c r="A40" s="14" t="s">
        <v>549</v>
      </c>
      <c r="B40" s="14" t="s">
        <v>550</v>
      </c>
      <c r="C40" s="14">
        <v>805</v>
      </c>
      <c r="D40" s="15">
        <v>42997</v>
      </c>
      <c r="E40" s="14">
        <v>3659</v>
      </c>
      <c r="F40" s="16">
        <v>425.5</v>
      </c>
      <c r="G40" s="25" t="s">
        <v>63</v>
      </c>
    </row>
    <row r="41" spans="1:7">
      <c r="A41" s="14" t="s">
        <v>554</v>
      </c>
      <c r="B41" s="14" t="s">
        <v>222</v>
      </c>
      <c r="C41" s="14">
        <v>832</v>
      </c>
      <c r="D41" s="15">
        <v>43003</v>
      </c>
      <c r="E41" s="14">
        <v>4710</v>
      </c>
      <c r="F41" s="16">
        <v>1538.68</v>
      </c>
      <c r="G41" s="25" t="s">
        <v>63</v>
      </c>
    </row>
    <row r="42" spans="1:7">
      <c r="A42" s="14" t="s">
        <v>491</v>
      </c>
      <c r="B42" s="14" t="s">
        <v>124</v>
      </c>
      <c r="C42" s="14">
        <v>945</v>
      </c>
      <c r="D42" s="15">
        <v>43032</v>
      </c>
      <c r="E42" s="22">
        <v>10556</v>
      </c>
      <c r="F42" s="16">
        <v>686.35</v>
      </c>
      <c r="G42" s="25" t="s">
        <v>63</v>
      </c>
    </row>
    <row r="43" spans="1:7">
      <c r="A43" s="14" t="s">
        <v>495</v>
      </c>
      <c r="B43" s="14" t="s">
        <v>132</v>
      </c>
      <c r="C43" s="14">
        <v>825</v>
      </c>
      <c r="D43" s="15">
        <v>43000</v>
      </c>
      <c r="E43" s="22">
        <v>4349</v>
      </c>
      <c r="F43" s="16">
        <v>599.64</v>
      </c>
      <c r="G43" s="25" t="s">
        <v>63</v>
      </c>
    </row>
    <row r="44" spans="1:7">
      <c r="A44" s="14" t="s">
        <v>498</v>
      </c>
      <c r="B44" s="14" t="s">
        <v>157</v>
      </c>
      <c r="C44" s="14">
        <v>898</v>
      </c>
      <c r="D44" s="15">
        <v>43006</v>
      </c>
      <c r="E44" s="14">
        <v>17893</v>
      </c>
      <c r="F44" s="16">
        <v>759.76</v>
      </c>
      <c r="G44" s="25" t="s">
        <v>63</v>
      </c>
    </row>
    <row r="45" spans="1:7">
      <c r="A45" s="14" t="s">
        <v>495</v>
      </c>
      <c r="B45" s="14" t="s">
        <v>132</v>
      </c>
      <c r="C45" s="14">
        <v>804</v>
      </c>
      <c r="D45" s="15">
        <v>42998</v>
      </c>
      <c r="E45" s="22">
        <v>4331</v>
      </c>
      <c r="F45" s="16">
        <v>308.89999999999998</v>
      </c>
      <c r="G45" s="25" t="s">
        <v>63</v>
      </c>
    </row>
    <row r="46" spans="1:7">
      <c r="A46" s="14" t="s">
        <v>495</v>
      </c>
      <c r="B46" s="14" t="s">
        <v>132</v>
      </c>
      <c r="C46" s="14">
        <v>757</v>
      </c>
      <c r="D46" s="15">
        <v>42993</v>
      </c>
      <c r="E46" s="14">
        <v>4339</v>
      </c>
      <c r="F46" s="16">
        <v>650</v>
      </c>
      <c r="G46" s="25" t="s">
        <v>63</v>
      </c>
    </row>
    <row r="47" spans="1:7">
      <c r="A47" s="14" t="s">
        <v>495</v>
      </c>
      <c r="B47" s="14" t="s">
        <v>132</v>
      </c>
      <c r="C47" s="14">
        <v>892</v>
      </c>
      <c r="D47" s="15">
        <v>43011</v>
      </c>
      <c r="E47" s="14">
        <v>4388</v>
      </c>
      <c r="F47" s="16">
        <v>2250</v>
      </c>
      <c r="G47" s="25" t="s">
        <v>63</v>
      </c>
    </row>
    <row r="48" spans="1:7">
      <c r="A48" s="14" t="s">
        <v>495</v>
      </c>
      <c r="B48" s="14" t="s">
        <v>132</v>
      </c>
      <c r="C48" s="14">
        <v>889</v>
      </c>
      <c r="D48" s="15">
        <v>43010</v>
      </c>
      <c r="E48" s="14">
        <v>4350</v>
      </c>
      <c r="F48" s="16">
        <v>1430.94</v>
      </c>
      <c r="G48" s="25" t="s">
        <v>63</v>
      </c>
    </row>
    <row r="49" spans="1:11">
      <c r="A49" s="14" t="s">
        <v>495</v>
      </c>
      <c r="B49" s="14" t="s">
        <v>132</v>
      </c>
      <c r="C49" s="14">
        <v>889</v>
      </c>
      <c r="D49" s="15">
        <v>43013</v>
      </c>
      <c r="E49" s="14">
        <v>4386</v>
      </c>
      <c r="F49" s="16">
        <v>149.93</v>
      </c>
      <c r="G49" s="25" t="s">
        <v>63</v>
      </c>
    </row>
    <row r="50" spans="1:11">
      <c r="A50" s="14" t="s">
        <v>495</v>
      </c>
      <c r="B50" s="14" t="s">
        <v>132</v>
      </c>
      <c r="C50" s="14">
        <v>890</v>
      </c>
      <c r="D50" s="15">
        <v>43010</v>
      </c>
      <c r="E50" s="22">
        <v>4365</v>
      </c>
      <c r="F50" s="16">
        <v>429.3</v>
      </c>
      <c r="G50" s="25" t="s">
        <v>63</v>
      </c>
    </row>
    <row r="51" spans="1:11">
      <c r="A51" s="14" t="s">
        <v>495</v>
      </c>
      <c r="B51" s="14" t="s">
        <v>132</v>
      </c>
      <c r="C51" s="14">
        <v>891</v>
      </c>
      <c r="D51" s="15">
        <v>43011</v>
      </c>
      <c r="E51" s="14">
        <v>4329</v>
      </c>
      <c r="F51" s="16">
        <v>2311.62</v>
      </c>
      <c r="G51" s="25" t="s">
        <v>63</v>
      </c>
    </row>
    <row r="52" spans="1:11">
      <c r="A52" s="14" t="s">
        <v>507</v>
      </c>
      <c r="B52" s="14" t="s">
        <v>508</v>
      </c>
      <c r="C52" s="14">
        <v>818</v>
      </c>
      <c r="D52" s="15">
        <v>43004</v>
      </c>
      <c r="E52" s="14">
        <v>12133</v>
      </c>
      <c r="F52" s="16">
        <v>2806.37</v>
      </c>
      <c r="G52" s="25" t="s">
        <v>63</v>
      </c>
    </row>
    <row r="53" spans="1:11">
      <c r="A53" s="14" t="s">
        <v>513</v>
      </c>
      <c r="B53" s="14" t="s">
        <v>261</v>
      </c>
      <c r="C53" s="14">
        <v>756</v>
      </c>
      <c r="D53" s="15">
        <v>42993</v>
      </c>
      <c r="E53" s="14">
        <v>395</v>
      </c>
      <c r="F53" s="16">
        <v>2089.8000000000002</v>
      </c>
      <c r="G53" s="25" t="s">
        <v>63</v>
      </c>
    </row>
    <row r="54" spans="1:11">
      <c r="A54" s="14" t="s">
        <v>513</v>
      </c>
      <c r="B54" s="14" t="s">
        <v>261</v>
      </c>
      <c r="C54" s="14">
        <v>810</v>
      </c>
      <c r="D54" s="15">
        <v>42998</v>
      </c>
      <c r="E54" s="14">
        <v>439</v>
      </c>
      <c r="F54" s="16">
        <v>6348.3</v>
      </c>
      <c r="G54" s="25" t="s">
        <v>63</v>
      </c>
    </row>
    <row r="55" spans="1:11">
      <c r="A55" s="14" t="s">
        <v>513</v>
      </c>
      <c r="B55" s="14" t="s">
        <v>261</v>
      </c>
      <c r="C55" s="14">
        <v>942</v>
      </c>
      <c r="D55" s="15">
        <v>43035</v>
      </c>
      <c r="E55" s="14">
        <v>547</v>
      </c>
      <c r="F55" s="16">
        <v>704.85</v>
      </c>
      <c r="G55" s="25" t="s">
        <v>63</v>
      </c>
    </row>
    <row r="56" spans="1:11">
      <c r="A56" s="14" t="s">
        <v>513</v>
      </c>
      <c r="B56" s="14" t="s">
        <v>261</v>
      </c>
      <c r="C56" s="14">
        <v>874</v>
      </c>
      <c r="D56" s="15">
        <v>43011</v>
      </c>
      <c r="E56" s="14">
        <v>874</v>
      </c>
      <c r="F56" s="16">
        <v>479</v>
      </c>
      <c r="G56" s="25" t="s">
        <v>63</v>
      </c>
    </row>
    <row r="57" spans="1:11">
      <c r="A57" s="14" t="s">
        <v>516</v>
      </c>
      <c r="B57" s="14" t="s">
        <v>81</v>
      </c>
      <c r="C57" s="14">
        <v>922</v>
      </c>
      <c r="D57" s="15">
        <v>43028</v>
      </c>
      <c r="E57" s="14">
        <v>8734</v>
      </c>
      <c r="F57" s="16">
        <v>159.11000000000001</v>
      </c>
      <c r="G57" s="25" t="s">
        <v>63</v>
      </c>
    </row>
    <row r="58" spans="1:11">
      <c r="A58" s="14" t="s">
        <v>516</v>
      </c>
      <c r="B58" s="14" t="s">
        <v>81</v>
      </c>
      <c r="C58" s="14">
        <v>871</v>
      </c>
      <c r="D58" s="15">
        <v>43011</v>
      </c>
      <c r="E58" s="14">
        <v>8569</v>
      </c>
      <c r="F58" s="16">
        <v>731.92</v>
      </c>
      <c r="G58" s="25" t="s">
        <v>63</v>
      </c>
    </row>
    <row r="59" spans="1:11">
      <c r="A59" s="14" t="s">
        <v>516</v>
      </c>
      <c r="B59" s="14" t="s">
        <v>81</v>
      </c>
      <c r="C59" s="14">
        <v>871</v>
      </c>
      <c r="D59" s="15">
        <v>43012</v>
      </c>
      <c r="E59" s="14">
        <v>8604</v>
      </c>
      <c r="F59" s="16">
        <v>859.27</v>
      </c>
      <c r="G59" s="25" t="s">
        <v>63</v>
      </c>
    </row>
    <row r="60" spans="1:11">
      <c r="A60" s="14" t="s">
        <v>518</v>
      </c>
      <c r="B60" s="14" t="s">
        <v>519</v>
      </c>
      <c r="C60" s="14">
        <v>781</v>
      </c>
      <c r="D60" s="15">
        <v>42989</v>
      </c>
      <c r="E60" s="14">
        <v>13303</v>
      </c>
      <c r="F60" s="16">
        <v>2146.4299999999998</v>
      </c>
      <c r="G60" s="25" t="s">
        <v>63</v>
      </c>
    </row>
    <row r="61" spans="1:11">
      <c r="A61" s="14" t="s">
        <v>518</v>
      </c>
      <c r="B61" s="14" t="s">
        <v>519</v>
      </c>
      <c r="C61" s="14">
        <v>796</v>
      </c>
      <c r="D61" s="15">
        <v>42996</v>
      </c>
      <c r="E61" s="14">
        <v>13513</v>
      </c>
      <c r="F61" s="16">
        <v>1687.02</v>
      </c>
      <c r="G61" s="25" t="s">
        <v>63</v>
      </c>
    </row>
    <row r="62" spans="1:11">
      <c r="A62" s="14" t="s">
        <v>518</v>
      </c>
      <c r="B62" s="14" t="s">
        <v>519</v>
      </c>
      <c r="C62" s="14">
        <v>796</v>
      </c>
      <c r="D62" s="15">
        <v>42998</v>
      </c>
      <c r="E62" s="14">
        <v>13615</v>
      </c>
      <c r="F62" s="16">
        <f>1943.31-1687.02</f>
        <v>256.28999999999996</v>
      </c>
      <c r="G62" s="25" t="s">
        <v>63</v>
      </c>
    </row>
    <row r="63" spans="1:11">
      <c r="A63" s="14" t="s">
        <v>518</v>
      </c>
      <c r="B63" s="14" t="s">
        <v>519</v>
      </c>
      <c r="C63" s="14">
        <v>817</v>
      </c>
      <c r="D63" s="15" t="s">
        <v>544</v>
      </c>
      <c r="E63" s="14">
        <v>13541</v>
      </c>
      <c r="F63" s="16">
        <v>45.31</v>
      </c>
      <c r="G63" s="25" t="s">
        <v>63</v>
      </c>
    </row>
    <row r="64" spans="1:11">
      <c r="A64" s="14" t="s">
        <v>518</v>
      </c>
      <c r="B64" s="14" t="s">
        <v>519</v>
      </c>
      <c r="C64" s="14">
        <v>817</v>
      </c>
      <c r="D64" s="15">
        <v>42999</v>
      </c>
      <c r="E64" s="14">
        <v>13632</v>
      </c>
      <c r="F64" s="16">
        <f>2000.94-45.31</f>
        <v>1955.63</v>
      </c>
      <c r="G64" s="25" t="s">
        <v>63</v>
      </c>
      <c r="K64" t="s">
        <v>233</v>
      </c>
    </row>
    <row r="65" spans="1:7">
      <c r="A65" s="14" t="s">
        <v>518</v>
      </c>
      <c r="B65" s="14" t="s">
        <v>519</v>
      </c>
      <c r="C65" s="14">
        <v>918</v>
      </c>
      <c r="D65" s="15">
        <v>43026</v>
      </c>
      <c r="E65" s="14">
        <v>14307</v>
      </c>
      <c r="F65" s="16">
        <v>1097</v>
      </c>
      <c r="G65" s="25" t="s">
        <v>63</v>
      </c>
    </row>
    <row r="66" spans="1:7">
      <c r="A66" s="14" t="s">
        <v>518</v>
      </c>
      <c r="B66" s="14" t="s">
        <v>519</v>
      </c>
      <c r="C66" s="14">
        <v>918</v>
      </c>
      <c r="D66" s="15">
        <v>43027</v>
      </c>
      <c r="E66" s="14">
        <v>14308</v>
      </c>
      <c r="F66" s="16">
        <f>1263.57-1097</f>
        <v>166.56999999999994</v>
      </c>
      <c r="G66" s="25" t="s">
        <v>63</v>
      </c>
    </row>
    <row r="67" spans="1:7">
      <c r="A67" s="14" t="s">
        <v>518</v>
      </c>
      <c r="B67" s="14" t="s">
        <v>519</v>
      </c>
      <c r="C67" s="14">
        <v>921</v>
      </c>
      <c r="D67" s="15">
        <v>43024</v>
      </c>
      <c r="E67" s="14">
        <v>14195</v>
      </c>
      <c r="F67" s="16">
        <v>70.42</v>
      </c>
      <c r="G67" s="25" t="s">
        <v>63</v>
      </c>
    </row>
    <row r="68" spans="1:7">
      <c r="A68" s="14" t="s">
        <v>526</v>
      </c>
      <c r="B68" s="14" t="s">
        <v>397</v>
      </c>
      <c r="C68" s="14">
        <v>949</v>
      </c>
      <c r="D68" s="15">
        <v>43035</v>
      </c>
      <c r="E68" s="14">
        <v>5</v>
      </c>
      <c r="F68" s="16">
        <v>3330.48</v>
      </c>
      <c r="G68" s="25" t="s">
        <v>63</v>
      </c>
    </row>
    <row r="69" spans="1:7">
      <c r="A69" s="14" t="s">
        <v>555</v>
      </c>
      <c r="B69" s="14" t="s">
        <v>269</v>
      </c>
      <c r="C69" s="14">
        <v>870</v>
      </c>
      <c r="D69" s="15">
        <v>43010</v>
      </c>
      <c r="E69" s="14">
        <v>1762</v>
      </c>
      <c r="F69" s="16">
        <v>5026.01</v>
      </c>
      <c r="G69" s="25" t="s">
        <v>63</v>
      </c>
    </row>
    <row r="70" spans="1:7">
      <c r="A70" s="14" t="s">
        <v>556</v>
      </c>
      <c r="B70" s="14" t="s">
        <v>242</v>
      </c>
      <c r="C70" s="14">
        <v>933</v>
      </c>
      <c r="D70" s="15">
        <v>43034</v>
      </c>
      <c r="E70" s="14">
        <v>3944</v>
      </c>
      <c r="F70" s="16">
        <v>4319.6000000000004</v>
      </c>
      <c r="G70" s="25" t="s">
        <v>63</v>
      </c>
    </row>
    <row r="71" spans="1:7">
      <c r="A71" s="14" t="s">
        <v>563</v>
      </c>
      <c r="B71" s="14" t="s">
        <v>564</v>
      </c>
      <c r="C71" s="14">
        <v>937</v>
      </c>
      <c r="D71" s="15">
        <v>43033</v>
      </c>
      <c r="E71" s="14">
        <v>2605</v>
      </c>
      <c r="F71" s="16">
        <v>359.8</v>
      </c>
      <c r="G71" s="25" t="s">
        <v>63</v>
      </c>
    </row>
    <row r="72" spans="1:7">
      <c r="A72" s="14" t="s">
        <v>565</v>
      </c>
      <c r="B72" s="14" t="s">
        <v>272</v>
      </c>
      <c r="C72" s="14">
        <v>939</v>
      </c>
      <c r="D72" s="15">
        <v>43034</v>
      </c>
      <c r="E72" s="14">
        <v>1127</v>
      </c>
      <c r="F72" s="16">
        <v>1780</v>
      </c>
      <c r="G72" s="25" t="s">
        <v>63</v>
      </c>
    </row>
    <row r="73" spans="1:7">
      <c r="A73" s="14" t="s">
        <v>566</v>
      </c>
      <c r="B73" s="14" t="s">
        <v>567</v>
      </c>
      <c r="C73" s="14">
        <v>924</v>
      </c>
      <c r="D73" s="15">
        <v>43024</v>
      </c>
      <c r="E73" s="14">
        <v>883</v>
      </c>
      <c r="F73" s="16">
        <v>434.7</v>
      </c>
      <c r="G73" s="25" t="s">
        <v>63</v>
      </c>
    </row>
    <row r="74" spans="1:7">
      <c r="A74" s="14" t="s">
        <v>568</v>
      </c>
      <c r="B74" s="14" t="s">
        <v>347</v>
      </c>
      <c r="C74" s="14">
        <v>929</v>
      </c>
      <c r="D74" s="15">
        <v>43024</v>
      </c>
      <c r="E74" s="14">
        <v>3158</v>
      </c>
      <c r="F74" s="16">
        <v>144.9</v>
      </c>
      <c r="G74" s="25" t="s">
        <v>63</v>
      </c>
    </row>
    <row r="75" spans="1:7">
      <c r="A75" s="14" t="s">
        <v>569</v>
      </c>
      <c r="B75" s="14" t="s">
        <v>134</v>
      </c>
      <c r="C75" s="14">
        <v>900</v>
      </c>
      <c r="D75" s="15">
        <v>43025</v>
      </c>
      <c r="E75" s="14">
        <v>2231</v>
      </c>
      <c r="F75" s="16">
        <v>1217.3599999999999</v>
      </c>
      <c r="G75" s="25" t="s">
        <v>63</v>
      </c>
    </row>
    <row r="76" spans="1:7">
      <c r="A76" s="14" t="s">
        <v>570</v>
      </c>
      <c r="B76" s="14" t="s">
        <v>349</v>
      </c>
      <c r="C76" s="14">
        <v>1681</v>
      </c>
      <c r="D76" s="15">
        <v>43034</v>
      </c>
      <c r="E76" s="14">
        <v>1681</v>
      </c>
      <c r="F76" s="16">
        <v>819.41</v>
      </c>
      <c r="G76" s="25" t="s">
        <v>63</v>
      </c>
    </row>
    <row r="77" spans="1:7">
      <c r="A77" s="14" t="s">
        <v>571</v>
      </c>
      <c r="B77" s="14" t="s">
        <v>33</v>
      </c>
      <c r="C77" s="14">
        <v>799</v>
      </c>
      <c r="D77" s="15">
        <v>42998</v>
      </c>
      <c r="E77" s="14">
        <v>739</v>
      </c>
      <c r="F77" s="16">
        <v>949.5</v>
      </c>
      <c r="G77" s="25" t="s">
        <v>63</v>
      </c>
    </row>
    <row r="78" spans="1:7">
      <c r="A78" s="14" t="s">
        <v>572</v>
      </c>
      <c r="B78" s="14" t="s">
        <v>573</v>
      </c>
      <c r="C78" s="14">
        <v>885</v>
      </c>
      <c r="D78" s="15">
        <v>43012</v>
      </c>
      <c r="E78" s="14">
        <v>677</v>
      </c>
      <c r="F78" s="16">
        <v>6369</v>
      </c>
      <c r="G78" s="25" t="s">
        <v>63</v>
      </c>
    </row>
    <row r="79" spans="1:7">
      <c r="A79" s="14" t="s">
        <v>574</v>
      </c>
      <c r="B79" s="14" t="s">
        <v>575</v>
      </c>
      <c r="C79" s="14">
        <v>965</v>
      </c>
      <c r="D79" s="15">
        <v>43035</v>
      </c>
      <c r="E79" s="14">
        <v>1664</v>
      </c>
      <c r="F79" s="16">
        <v>722.5</v>
      </c>
      <c r="G79" s="25" t="s">
        <v>63</v>
      </c>
    </row>
    <row r="80" spans="1:7">
      <c r="A80" s="14" t="s">
        <v>576</v>
      </c>
      <c r="B80" s="14" t="s">
        <v>130</v>
      </c>
      <c r="C80" s="14">
        <v>923</v>
      </c>
      <c r="D80" s="15">
        <v>43025</v>
      </c>
      <c r="E80" s="14">
        <v>7750</v>
      </c>
      <c r="F80" s="16">
        <v>2587.5100000000002</v>
      </c>
      <c r="G80" s="25" t="s">
        <v>63</v>
      </c>
    </row>
    <row r="81" spans="1:7">
      <c r="A81" s="14" t="s">
        <v>536</v>
      </c>
      <c r="B81" s="22" t="s">
        <v>25</v>
      </c>
      <c r="C81" s="14">
        <v>866</v>
      </c>
      <c r="D81" s="15">
        <v>43010</v>
      </c>
      <c r="E81" s="14">
        <v>13863</v>
      </c>
      <c r="F81" s="16">
        <v>1107.6600000000001</v>
      </c>
      <c r="G81" s="25" t="s">
        <v>63</v>
      </c>
    </row>
    <row r="82" spans="1:7">
      <c r="A82" s="14" t="s">
        <v>536</v>
      </c>
      <c r="B82" s="22" t="s">
        <v>25</v>
      </c>
      <c r="C82" s="14">
        <v>866</v>
      </c>
      <c r="D82" s="15">
        <v>43013</v>
      </c>
      <c r="E82" s="14">
        <v>13998</v>
      </c>
      <c r="F82" s="16">
        <v>330</v>
      </c>
      <c r="G82" s="25" t="s">
        <v>63</v>
      </c>
    </row>
    <row r="83" spans="1:7">
      <c r="A83" s="14" t="s">
        <v>536</v>
      </c>
      <c r="B83" s="22" t="s">
        <v>25</v>
      </c>
      <c r="C83" s="14">
        <v>863</v>
      </c>
      <c r="D83" s="15">
        <v>43011</v>
      </c>
      <c r="E83" s="14">
        <v>13736</v>
      </c>
      <c r="F83" s="16">
        <v>1280.4000000000001</v>
      </c>
      <c r="G83" s="25" t="s">
        <v>63</v>
      </c>
    </row>
    <row r="84" spans="1:7">
      <c r="A84" s="14" t="s">
        <v>536</v>
      </c>
      <c r="B84" s="22" t="s">
        <v>25</v>
      </c>
      <c r="C84" s="14">
        <v>864</v>
      </c>
      <c r="D84" s="15">
        <v>43017</v>
      </c>
      <c r="E84" s="14">
        <v>14043</v>
      </c>
      <c r="F84" s="16">
        <v>1216.24</v>
      </c>
      <c r="G84" s="25" t="s">
        <v>63</v>
      </c>
    </row>
    <row r="85" spans="1:7">
      <c r="A85" s="14" t="s">
        <v>536</v>
      </c>
      <c r="B85" s="22" t="s">
        <v>25</v>
      </c>
      <c r="C85" s="14">
        <v>865</v>
      </c>
      <c r="D85" s="15">
        <v>43010</v>
      </c>
      <c r="E85" s="14">
        <v>13829</v>
      </c>
      <c r="F85" s="16">
        <v>1667.14</v>
      </c>
      <c r="G85" s="25" t="s">
        <v>63</v>
      </c>
    </row>
    <row r="86" spans="1:7">
      <c r="A86" s="14" t="s">
        <v>496</v>
      </c>
      <c r="B86" s="22" t="s">
        <v>217</v>
      </c>
      <c r="C86" s="14">
        <v>875</v>
      </c>
      <c r="D86" s="15">
        <v>43018</v>
      </c>
      <c r="E86" s="14">
        <v>2531</v>
      </c>
      <c r="F86" s="16">
        <v>610.91999999999996</v>
      </c>
      <c r="G86" s="25" t="s">
        <v>63</v>
      </c>
    </row>
    <row r="87" spans="1:7">
      <c r="A87" s="14" t="s">
        <v>583</v>
      </c>
      <c r="B87" s="22" t="s">
        <v>584</v>
      </c>
      <c r="C87" s="14">
        <v>876</v>
      </c>
      <c r="D87" s="15">
        <v>43017</v>
      </c>
      <c r="E87" s="14">
        <v>822</v>
      </c>
      <c r="F87" s="16">
        <v>747.5</v>
      </c>
      <c r="G87" s="25" t="s">
        <v>63</v>
      </c>
    </row>
    <row r="88" spans="1:7">
      <c r="A88" s="14" t="s">
        <v>583</v>
      </c>
      <c r="B88" s="22" t="s">
        <v>584</v>
      </c>
      <c r="C88" s="14">
        <v>877</v>
      </c>
      <c r="D88" s="15">
        <v>43017</v>
      </c>
      <c r="E88" s="14">
        <v>822</v>
      </c>
      <c r="F88" s="16">
        <v>840</v>
      </c>
      <c r="G88" s="25" t="s">
        <v>63</v>
      </c>
    </row>
    <row r="89" spans="1:7">
      <c r="A89" s="14" t="s">
        <v>585</v>
      </c>
      <c r="B89" s="22" t="s">
        <v>586</v>
      </c>
      <c r="C89" s="14">
        <v>878</v>
      </c>
      <c r="D89" s="15">
        <v>43017</v>
      </c>
      <c r="E89" s="14">
        <v>92</v>
      </c>
      <c r="F89" s="16">
        <v>799.84</v>
      </c>
      <c r="G89" s="25" t="s">
        <v>63</v>
      </c>
    </row>
    <row r="90" spans="1:7">
      <c r="A90" s="14" t="s">
        <v>587</v>
      </c>
      <c r="B90" s="22" t="s">
        <v>399</v>
      </c>
      <c r="C90" s="14">
        <v>879</v>
      </c>
      <c r="D90" s="15">
        <v>43011</v>
      </c>
      <c r="E90" s="14">
        <v>9817</v>
      </c>
      <c r="F90" s="16">
        <v>176</v>
      </c>
      <c r="G90" s="25" t="s">
        <v>63</v>
      </c>
    </row>
    <row r="91" spans="1:7">
      <c r="A91" s="14" t="s">
        <v>588</v>
      </c>
      <c r="B91" s="22" t="s">
        <v>589</v>
      </c>
      <c r="C91" s="22">
        <v>880</v>
      </c>
      <c r="D91" s="15">
        <v>43010</v>
      </c>
      <c r="E91" s="22">
        <v>12978041</v>
      </c>
      <c r="F91" s="16">
        <v>97.4</v>
      </c>
      <c r="G91" s="25" t="s">
        <v>63</v>
      </c>
    </row>
    <row r="92" spans="1:7">
      <c r="A92" s="14" t="s">
        <v>590</v>
      </c>
      <c r="B92" s="22" t="s">
        <v>591</v>
      </c>
      <c r="C92" s="14">
        <v>882</v>
      </c>
      <c r="D92" s="15">
        <v>43017</v>
      </c>
      <c r="E92" s="14">
        <v>4191</v>
      </c>
      <c r="F92" s="16">
        <v>1075</v>
      </c>
      <c r="G92" s="25" t="s">
        <v>63</v>
      </c>
    </row>
    <row r="93" spans="1:7">
      <c r="A93" s="14" t="s">
        <v>590</v>
      </c>
      <c r="B93" s="22" t="s">
        <v>591</v>
      </c>
      <c r="C93" s="14">
        <v>882</v>
      </c>
      <c r="D93" s="15">
        <v>43004</v>
      </c>
      <c r="E93" s="14">
        <v>4192</v>
      </c>
      <c r="F93" s="16">
        <v>2486.88</v>
      </c>
      <c r="G93" s="25" t="s">
        <v>63</v>
      </c>
    </row>
    <row r="94" spans="1:7">
      <c r="A94" s="14" t="s">
        <v>592</v>
      </c>
      <c r="B94" s="22" t="s">
        <v>593</v>
      </c>
      <c r="C94" s="14">
        <v>884</v>
      </c>
      <c r="D94" s="15">
        <v>43004</v>
      </c>
      <c r="E94" s="14">
        <v>238</v>
      </c>
      <c r="F94" s="16">
        <v>532.9</v>
      </c>
      <c r="G94" s="25" t="s">
        <v>63</v>
      </c>
    </row>
    <row r="95" spans="1:7">
      <c r="A95" s="14" t="s">
        <v>594</v>
      </c>
      <c r="B95" s="22" t="s">
        <v>595</v>
      </c>
      <c r="C95" s="14">
        <v>886</v>
      </c>
      <c r="D95" s="15">
        <v>43004</v>
      </c>
      <c r="E95" s="14">
        <v>1001</v>
      </c>
      <c r="F95" s="16">
        <v>1800</v>
      </c>
      <c r="G95" s="25" t="s">
        <v>63</v>
      </c>
    </row>
    <row r="96" spans="1:7">
      <c r="A96" s="14" t="s">
        <v>596</v>
      </c>
      <c r="B96" s="22" t="s">
        <v>597</v>
      </c>
      <c r="C96" s="14">
        <v>887</v>
      </c>
      <c r="D96" s="15">
        <v>43005</v>
      </c>
      <c r="E96" s="14">
        <v>1157</v>
      </c>
      <c r="F96" s="16">
        <v>1130</v>
      </c>
      <c r="G96" s="25" t="s">
        <v>63</v>
      </c>
    </row>
    <row r="97" spans="1:7">
      <c r="A97" s="14" t="s">
        <v>598</v>
      </c>
      <c r="B97" s="22" t="s">
        <v>356</v>
      </c>
      <c r="C97" s="14">
        <v>897</v>
      </c>
      <c r="D97" s="15">
        <v>43010</v>
      </c>
      <c r="E97" s="14">
        <v>10135</v>
      </c>
      <c r="F97" s="16">
        <v>1567.27</v>
      </c>
      <c r="G97" s="25" t="s">
        <v>63</v>
      </c>
    </row>
    <row r="98" spans="1:7">
      <c r="A98" s="14" t="s">
        <v>599</v>
      </c>
      <c r="B98" s="22" t="s">
        <v>351</v>
      </c>
      <c r="C98" s="14">
        <v>896</v>
      </c>
      <c r="D98" s="15">
        <v>43010</v>
      </c>
      <c r="E98" s="14">
        <v>2076</v>
      </c>
      <c r="F98" s="16">
        <v>131.6</v>
      </c>
      <c r="G98" s="25" t="s">
        <v>63</v>
      </c>
    </row>
    <row r="99" spans="1:7">
      <c r="A99" s="14" t="s">
        <v>497</v>
      </c>
      <c r="B99" s="22" t="s">
        <v>176</v>
      </c>
      <c r="C99" s="14">
        <v>895</v>
      </c>
      <c r="D99" s="15">
        <v>42993</v>
      </c>
      <c r="E99" s="14">
        <v>717</v>
      </c>
      <c r="F99" s="16">
        <v>1691.36</v>
      </c>
      <c r="G99" s="25" t="s">
        <v>63</v>
      </c>
    </row>
    <row r="100" spans="1:7">
      <c r="A100" s="14" t="s">
        <v>510</v>
      </c>
      <c r="B100" s="22" t="s">
        <v>431</v>
      </c>
      <c r="C100" s="14">
        <v>894</v>
      </c>
      <c r="D100" s="15">
        <v>43014</v>
      </c>
      <c r="E100" s="14">
        <v>8722</v>
      </c>
      <c r="F100" s="16">
        <v>1620</v>
      </c>
      <c r="G100" s="25" t="s">
        <v>63</v>
      </c>
    </row>
    <row r="101" spans="1:7">
      <c r="A101" s="14" t="s">
        <v>600</v>
      </c>
      <c r="B101" s="22" t="s">
        <v>155</v>
      </c>
      <c r="C101" s="14">
        <v>893</v>
      </c>
      <c r="D101" s="15">
        <v>43017</v>
      </c>
      <c r="E101" s="14">
        <v>718</v>
      </c>
      <c r="F101" s="16">
        <v>400</v>
      </c>
      <c r="G101" s="25" t="s">
        <v>63</v>
      </c>
    </row>
    <row r="102" spans="1:7">
      <c r="A102" s="14" t="s">
        <v>522</v>
      </c>
      <c r="B102" s="22" t="s">
        <v>87</v>
      </c>
      <c r="C102" s="14">
        <v>873</v>
      </c>
      <c r="D102" s="15">
        <v>43018</v>
      </c>
      <c r="E102" s="14">
        <v>7536</v>
      </c>
      <c r="F102" s="16">
        <v>384.72</v>
      </c>
      <c r="G102" s="25" t="s">
        <v>63</v>
      </c>
    </row>
    <row r="103" spans="1:7">
      <c r="A103" s="14" t="s">
        <v>522</v>
      </c>
      <c r="B103" s="22" t="s">
        <v>601</v>
      </c>
      <c r="C103" s="14">
        <v>873</v>
      </c>
      <c r="D103" s="15">
        <v>43018</v>
      </c>
      <c r="E103" s="14">
        <v>7535</v>
      </c>
      <c r="F103" s="16">
        <v>1496.96</v>
      </c>
      <c r="G103" s="25" t="s">
        <v>63</v>
      </c>
    </row>
    <row r="104" spans="1:7">
      <c r="A104" s="14" t="s">
        <v>620</v>
      </c>
      <c r="B104" s="22" t="s">
        <v>439</v>
      </c>
      <c r="C104" s="14">
        <v>927</v>
      </c>
      <c r="D104" s="15">
        <v>43024</v>
      </c>
      <c r="E104" s="22">
        <v>3322</v>
      </c>
      <c r="F104" s="16">
        <v>1776</v>
      </c>
      <c r="G104" s="25" t="s">
        <v>63</v>
      </c>
    </row>
    <row r="106" spans="1:7" ht="15.75">
      <c r="A106" s="58" t="s">
        <v>204</v>
      </c>
      <c r="B106" s="59"/>
      <c r="C106" s="59"/>
      <c r="D106" s="59"/>
      <c r="E106" s="59"/>
      <c r="F106" s="59"/>
      <c r="G106" s="60"/>
    </row>
    <row r="107" spans="1:7" ht="25.5">
      <c r="A107" s="3" t="s">
        <v>0</v>
      </c>
      <c r="B107" s="3" t="s">
        <v>1</v>
      </c>
      <c r="C107" s="3" t="s">
        <v>2</v>
      </c>
      <c r="D107" s="3" t="s">
        <v>3</v>
      </c>
      <c r="E107" s="3" t="s">
        <v>4</v>
      </c>
      <c r="F107" s="9" t="s">
        <v>5</v>
      </c>
      <c r="G107" s="4" t="s">
        <v>6</v>
      </c>
    </row>
    <row r="108" spans="1:7">
      <c r="A108" s="14" t="s">
        <v>483</v>
      </c>
      <c r="B108" s="14" t="s">
        <v>484</v>
      </c>
      <c r="C108" s="14">
        <v>868</v>
      </c>
      <c r="D108" s="15">
        <v>43006</v>
      </c>
      <c r="E108" s="14">
        <v>577087</v>
      </c>
      <c r="F108" s="16">
        <v>683.9</v>
      </c>
      <c r="G108" s="25" t="s">
        <v>63</v>
      </c>
    </row>
    <row r="109" spans="1:7">
      <c r="A109" s="14" t="s">
        <v>483</v>
      </c>
      <c r="B109" s="14" t="s">
        <v>484</v>
      </c>
      <c r="C109" s="14">
        <v>868</v>
      </c>
      <c r="D109" s="15">
        <v>43011</v>
      </c>
      <c r="E109" s="14">
        <v>577372</v>
      </c>
      <c r="F109" s="16">
        <v>1338.49</v>
      </c>
      <c r="G109" s="25" t="s">
        <v>63</v>
      </c>
    </row>
    <row r="110" spans="1:7">
      <c r="A110" s="14" t="s">
        <v>483</v>
      </c>
      <c r="B110" s="14" t="s">
        <v>484</v>
      </c>
      <c r="C110" s="14">
        <v>868</v>
      </c>
      <c r="D110" s="15">
        <v>43013</v>
      </c>
      <c r="E110" s="14">
        <v>577373</v>
      </c>
      <c r="F110" s="16">
        <v>208.69</v>
      </c>
      <c r="G110" s="25" t="s">
        <v>63</v>
      </c>
    </row>
    <row r="111" spans="1:7">
      <c r="A111" s="14" t="s">
        <v>483</v>
      </c>
      <c r="B111" s="14" t="s">
        <v>484</v>
      </c>
      <c r="C111" s="14">
        <v>985</v>
      </c>
      <c r="D111" s="15">
        <v>43046</v>
      </c>
      <c r="E111" s="14">
        <v>577379</v>
      </c>
      <c r="F111" s="16">
        <v>351.92</v>
      </c>
      <c r="G111" s="25" t="s">
        <v>63</v>
      </c>
    </row>
    <row r="112" spans="1:7">
      <c r="A112" s="14" t="s">
        <v>485</v>
      </c>
      <c r="B112" s="14" t="s">
        <v>99</v>
      </c>
      <c r="C112" s="14">
        <v>947</v>
      </c>
      <c r="D112" s="15">
        <v>43032</v>
      </c>
      <c r="E112" s="14">
        <v>577097</v>
      </c>
      <c r="F112" s="16">
        <v>54.96</v>
      </c>
      <c r="G112" s="25" t="s">
        <v>63</v>
      </c>
    </row>
    <row r="113" spans="1:7">
      <c r="A113" s="14" t="s">
        <v>485</v>
      </c>
      <c r="B113" s="14" t="s">
        <v>99</v>
      </c>
      <c r="C113" s="14">
        <v>912</v>
      </c>
      <c r="D113" s="15">
        <v>43024</v>
      </c>
      <c r="E113" s="14">
        <v>577096</v>
      </c>
      <c r="F113" s="16">
        <v>12.9</v>
      </c>
      <c r="G113" s="25" t="s">
        <v>63</v>
      </c>
    </row>
    <row r="114" spans="1:7">
      <c r="A114" s="14" t="s">
        <v>485</v>
      </c>
      <c r="B114" s="14" t="s">
        <v>99</v>
      </c>
      <c r="C114" s="14">
        <v>986</v>
      </c>
      <c r="D114" s="15">
        <v>43046</v>
      </c>
      <c r="E114" s="14">
        <v>577392</v>
      </c>
      <c r="F114" s="16">
        <v>107.47</v>
      </c>
      <c r="G114" s="25" t="s">
        <v>63</v>
      </c>
    </row>
    <row r="115" spans="1:7">
      <c r="A115" s="14" t="s">
        <v>485</v>
      </c>
      <c r="B115" s="14" t="s">
        <v>99</v>
      </c>
      <c r="C115" s="14">
        <v>867</v>
      </c>
      <c r="D115" s="15">
        <v>43011</v>
      </c>
      <c r="E115" s="14">
        <v>577095</v>
      </c>
      <c r="F115" s="16">
        <v>73.28</v>
      </c>
      <c r="G115" s="25" t="s">
        <v>63</v>
      </c>
    </row>
    <row r="116" spans="1:7">
      <c r="A116" s="14" t="s">
        <v>486</v>
      </c>
      <c r="B116" s="14" t="s">
        <v>101</v>
      </c>
      <c r="C116" s="14">
        <v>869</v>
      </c>
      <c r="D116" s="15">
        <v>53963</v>
      </c>
      <c r="E116" s="14">
        <v>577306</v>
      </c>
      <c r="F116" s="16">
        <v>1069.33</v>
      </c>
      <c r="G116" s="25" t="s">
        <v>63</v>
      </c>
    </row>
    <row r="117" spans="1:7">
      <c r="A117" s="14" t="s">
        <v>486</v>
      </c>
      <c r="B117" s="14" t="s">
        <v>101</v>
      </c>
      <c r="C117" s="14">
        <v>869</v>
      </c>
      <c r="D117" s="15">
        <v>43011</v>
      </c>
      <c r="E117" s="14">
        <v>577304</v>
      </c>
      <c r="F117" s="16">
        <v>149.47999999999999</v>
      </c>
      <c r="G117" s="25" t="s">
        <v>63</v>
      </c>
    </row>
    <row r="118" spans="1:7">
      <c r="A118" s="14" t="s">
        <v>486</v>
      </c>
      <c r="B118" s="14" t="s">
        <v>101</v>
      </c>
      <c r="C118" s="14">
        <v>869</v>
      </c>
      <c r="D118" s="15">
        <v>43013</v>
      </c>
      <c r="E118" s="14">
        <v>577305</v>
      </c>
      <c r="F118" s="16">
        <v>317.52999999999997</v>
      </c>
      <c r="G118" s="25" t="s">
        <v>63</v>
      </c>
    </row>
    <row r="119" spans="1:7">
      <c r="A119" s="14" t="s">
        <v>486</v>
      </c>
      <c r="B119" s="14" t="s">
        <v>101</v>
      </c>
      <c r="C119" s="14">
        <v>911</v>
      </c>
      <c r="D119" s="15">
        <v>43024</v>
      </c>
      <c r="E119" s="14">
        <v>577307</v>
      </c>
      <c r="F119" s="16">
        <v>308.73</v>
      </c>
      <c r="G119" s="25" t="s">
        <v>63</v>
      </c>
    </row>
    <row r="120" spans="1:7">
      <c r="A120" s="14" t="s">
        <v>486</v>
      </c>
      <c r="B120" s="14" t="s">
        <v>101</v>
      </c>
      <c r="C120" s="14">
        <v>911</v>
      </c>
      <c r="D120" s="15">
        <v>43027</v>
      </c>
      <c r="E120" s="14">
        <v>577382</v>
      </c>
      <c r="F120" s="16">
        <v>535.4</v>
      </c>
      <c r="G120" s="25" t="s">
        <v>63</v>
      </c>
    </row>
    <row r="121" spans="1:7">
      <c r="A121" s="14" t="s">
        <v>486</v>
      </c>
      <c r="B121" s="14" t="s">
        <v>101</v>
      </c>
      <c r="C121" s="14">
        <v>911</v>
      </c>
      <c r="D121" s="15">
        <v>43024</v>
      </c>
      <c r="E121" s="14">
        <v>577383</v>
      </c>
      <c r="F121" s="16">
        <v>178.79</v>
      </c>
      <c r="G121" s="25" t="s">
        <v>63</v>
      </c>
    </row>
    <row r="122" spans="1:7">
      <c r="A122" s="14" t="s">
        <v>486</v>
      </c>
      <c r="B122" s="14" t="s">
        <v>101</v>
      </c>
      <c r="C122" s="14">
        <v>948</v>
      </c>
      <c r="D122" s="15">
        <v>43032</v>
      </c>
      <c r="E122" s="14">
        <v>577384</v>
      </c>
      <c r="F122" s="16">
        <v>343.91</v>
      </c>
      <c r="G122" s="25" t="s">
        <v>63</v>
      </c>
    </row>
    <row r="123" spans="1:7">
      <c r="A123" s="14" t="s">
        <v>486</v>
      </c>
      <c r="B123" s="14" t="s">
        <v>101</v>
      </c>
      <c r="C123" s="14">
        <v>948</v>
      </c>
      <c r="D123" s="15">
        <v>43034</v>
      </c>
      <c r="E123" s="14">
        <v>577385</v>
      </c>
      <c r="F123" s="16">
        <v>427.43</v>
      </c>
      <c r="G123" s="25" t="s">
        <v>63</v>
      </c>
    </row>
    <row r="124" spans="1:7">
      <c r="A124" s="14" t="s">
        <v>578</v>
      </c>
      <c r="B124" s="22" t="s">
        <v>365</v>
      </c>
      <c r="C124" s="14">
        <v>944</v>
      </c>
      <c r="D124" s="15">
        <v>43035</v>
      </c>
      <c r="E124" s="14">
        <v>2288</v>
      </c>
      <c r="F124" s="16">
        <v>5486.88</v>
      </c>
      <c r="G124" s="25" t="s">
        <v>63</v>
      </c>
    </row>
    <row r="125" spans="1:7">
      <c r="A125" s="14" t="s">
        <v>516</v>
      </c>
      <c r="B125" s="14" t="s">
        <v>81</v>
      </c>
      <c r="C125" s="14">
        <v>872</v>
      </c>
      <c r="D125" s="15">
        <v>43013</v>
      </c>
      <c r="E125" s="14">
        <v>8639</v>
      </c>
      <c r="F125" s="16">
        <v>5062.29</v>
      </c>
      <c r="G125" s="25" t="s">
        <v>63</v>
      </c>
    </row>
    <row r="126" spans="1:7">
      <c r="A126" s="14" t="s">
        <v>516</v>
      </c>
      <c r="B126" s="14" t="s">
        <v>81</v>
      </c>
      <c r="C126" s="14">
        <v>932</v>
      </c>
      <c r="D126" s="15">
        <v>43028</v>
      </c>
      <c r="E126" s="14">
        <v>8739</v>
      </c>
      <c r="F126" s="16">
        <v>8414.35</v>
      </c>
      <c r="G126" s="25" t="s">
        <v>63</v>
      </c>
    </row>
    <row r="127" spans="1:7">
      <c r="A127" s="14"/>
      <c r="B127" s="14"/>
      <c r="C127" s="14"/>
      <c r="D127" s="15"/>
      <c r="E127" s="14"/>
      <c r="F127" s="16"/>
      <c r="G127" s="25"/>
    </row>
    <row r="128" spans="1:7">
      <c r="A128" s="14"/>
      <c r="B128" s="14"/>
      <c r="C128" s="14"/>
      <c r="D128" s="15"/>
      <c r="E128" s="14"/>
      <c r="F128" s="16"/>
      <c r="G128" s="25"/>
    </row>
    <row r="129" spans="1:7">
      <c r="A129" s="14"/>
      <c r="B129" s="14"/>
      <c r="C129" s="14"/>
      <c r="D129" s="15"/>
      <c r="E129" s="14"/>
      <c r="F129" s="16"/>
      <c r="G129" s="25"/>
    </row>
    <row r="131" spans="1:7" s="6" customFormat="1" ht="15.75">
      <c r="A131" s="58" t="s">
        <v>374</v>
      </c>
      <c r="B131" s="59"/>
      <c r="C131" s="59"/>
      <c r="D131" s="59"/>
      <c r="E131" s="59"/>
      <c r="F131" s="59"/>
      <c r="G131" s="60"/>
    </row>
    <row r="132" spans="1:7" ht="25.5">
      <c r="A132" s="3" t="s">
        <v>0</v>
      </c>
      <c r="B132" s="3" t="s">
        <v>1</v>
      </c>
      <c r="C132" s="3" t="s">
        <v>2</v>
      </c>
      <c r="D132" s="3" t="s">
        <v>3</v>
      </c>
      <c r="E132" s="3" t="s">
        <v>4</v>
      </c>
      <c r="F132" s="9" t="s">
        <v>5</v>
      </c>
      <c r="G132" s="4" t="s">
        <v>6</v>
      </c>
    </row>
    <row r="133" spans="1:7">
      <c r="A133" s="14"/>
      <c r="B133" s="14"/>
      <c r="C133" s="14"/>
      <c r="D133" s="15"/>
      <c r="E133" s="14"/>
      <c r="F133" s="16"/>
      <c r="G133" s="25"/>
    </row>
    <row r="135" spans="1:7" s="6" customFormat="1" ht="15.75">
      <c r="A135" s="58" t="s">
        <v>375</v>
      </c>
      <c r="B135" s="59"/>
      <c r="C135" s="59"/>
      <c r="D135" s="59"/>
      <c r="E135" s="59"/>
      <c r="F135" s="59"/>
      <c r="G135" s="60"/>
    </row>
    <row r="136" spans="1:7" ht="25.5">
      <c r="A136" s="3" t="s">
        <v>0</v>
      </c>
      <c r="B136" s="3" t="s">
        <v>1</v>
      </c>
      <c r="C136" s="3" t="s">
        <v>2</v>
      </c>
      <c r="D136" s="3" t="s">
        <v>3</v>
      </c>
      <c r="E136" s="3" t="s">
        <v>4</v>
      </c>
      <c r="F136" s="9" t="s">
        <v>5</v>
      </c>
      <c r="G136" s="4" t="s">
        <v>6</v>
      </c>
    </row>
    <row r="137" spans="1:7">
      <c r="A137" s="14" t="s">
        <v>557</v>
      </c>
      <c r="B137" s="14" t="s">
        <v>67</v>
      </c>
      <c r="C137" s="14">
        <v>831</v>
      </c>
      <c r="D137" s="15">
        <v>42997</v>
      </c>
      <c r="E137" s="14">
        <v>992</v>
      </c>
      <c r="F137" s="16">
        <v>905.5</v>
      </c>
      <c r="G137" s="25" t="s">
        <v>63</v>
      </c>
    </row>
    <row r="138" spans="1:7">
      <c r="A138" s="14" t="s">
        <v>557</v>
      </c>
      <c r="B138" s="14" t="s">
        <v>67</v>
      </c>
      <c r="C138" s="14">
        <v>831</v>
      </c>
      <c r="D138" s="15">
        <v>42997</v>
      </c>
      <c r="E138" s="14">
        <v>1224</v>
      </c>
      <c r="F138" s="16">
        <f>1131.88-905.5</f>
        <v>226.38000000000011</v>
      </c>
      <c r="G138" s="25" t="s">
        <v>63</v>
      </c>
    </row>
    <row r="139" spans="1:7">
      <c r="A139" s="14"/>
      <c r="B139" s="14"/>
      <c r="C139" s="14"/>
      <c r="D139" s="15"/>
      <c r="E139" s="14"/>
      <c r="F139" s="16"/>
      <c r="G139" s="25"/>
    </row>
    <row r="140" spans="1:7">
      <c r="A140" s="14"/>
      <c r="B140" s="14"/>
      <c r="C140" s="14"/>
      <c r="D140" s="15"/>
      <c r="E140" s="14"/>
      <c r="F140" s="16"/>
      <c r="G140" s="25"/>
    </row>
    <row r="142" spans="1:7" s="6" customFormat="1" ht="15.75">
      <c r="A142" s="58" t="s">
        <v>376</v>
      </c>
      <c r="B142" s="59"/>
      <c r="C142" s="59"/>
      <c r="D142" s="59"/>
      <c r="E142" s="59"/>
      <c r="F142" s="59"/>
      <c r="G142" s="60"/>
    </row>
    <row r="143" spans="1:7" s="1" customFormat="1" ht="25.5">
      <c r="A143" s="3" t="s">
        <v>0</v>
      </c>
      <c r="B143" s="3" t="s">
        <v>1</v>
      </c>
      <c r="C143" s="3" t="s">
        <v>2</v>
      </c>
      <c r="D143" s="3" t="s">
        <v>3</v>
      </c>
      <c r="E143" s="3" t="s">
        <v>4</v>
      </c>
      <c r="F143" s="9" t="s">
        <v>5</v>
      </c>
      <c r="G143" s="4" t="s">
        <v>6</v>
      </c>
    </row>
    <row r="144" spans="1:7" s="1" customFormat="1">
      <c r="A144" s="14" t="s">
        <v>473</v>
      </c>
      <c r="B144" s="14" t="s">
        <v>56</v>
      </c>
      <c r="C144" s="14">
        <v>904</v>
      </c>
      <c r="D144" s="15">
        <v>43031</v>
      </c>
      <c r="E144" s="14">
        <v>2873365</v>
      </c>
      <c r="F144" s="16">
        <v>41498.080000000002</v>
      </c>
      <c r="G144" s="25" t="s">
        <v>63</v>
      </c>
    </row>
    <row r="145" spans="1:7" s="1" customFormat="1">
      <c r="A145" s="14" t="s">
        <v>478</v>
      </c>
      <c r="B145" s="14" t="s">
        <v>16</v>
      </c>
      <c r="C145" s="14">
        <v>849</v>
      </c>
      <c r="D145" s="15">
        <v>43012</v>
      </c>
      <c r="E145" s="14">
        <v>9024</v>
      </c>
      <c r="F145" s="16">
        <v>10396.27</v>
      </c>
      <c r="G145" s="25" t="s">
        <v>63</v>
      </c>
    </row>
    <row r="146" spans="1:7" s="1" customFormat="1">
      <c r="A146" s="14" t="s">
        <v>479</v>
      </c>
      <c r="B146" s="14" t="s">
        <v>480</v>
      </c>
      <c r="C146" s="14">
        <v>830</v>
      </c>
      <c r="D146" s="15">
        <v>42992</v>
      </c>
      <c r="E146" s="14" t="s">
        <v>481</v>
      </c>
      <c r="F146" s="16">
        <v>21012</v>
      </c>
      <c r="G146" s="25" t="s">
        <v>63</v>
      </c>
    </row>
    <row r="147" spans="1:7" s="1" customFormat="1">
      <c r="A147" s="14" t="s">
        <v>527</v>
      </c>
      <c r="B147" s="14" t="s">
        <v>107</v>
      </c>
      <c r="C147" s="14">
        <v>842</v>
      </c>
      <c r="D147" s="15">
        <v>43018</v>
      </c>
      <c r="E147" s="14">
        <v>8342</v>
      </c>
      <c r="F147" s="16">
        <v>61446.32</v>
      </c>
      <c r="G147" s="25" t="s">
        <v>63</v>
      </c>
    </row>
    <row r="148" spans="1:7" s="1" customFormat="1">
      <c r="A148" s="14" t="s">
        <v>534</v>
      </c>
      <c r="B148" s="14" t="s">
        <v>109</v>
      </c>
      <c r="C148" s="14">
        <v>847</v>
      </c>
      <c r="D148" s="15">
        <v>43004</v>
      </c>
      <c r="E148" s="14">
        <v>10494</v>
      </c>
      <c r="F148" s="16">
        <v>15943.92</v>
      </c>
      <c r="G148" s="25" t="s">
        <v>63</v>
      </c>
    </row>
    <row r="149" spans="1:7" s="1" customFormat="1">
      <c r="A149" s="14" t="s">
        <v>551</v>
      </c>
      <c r="B149" s="14" t="s">
        <v>452</v>
      </c>
      <c r="C149" s="14">
        <v>567</v>
      </c>
      <c r="D149" s="15">
        <v>42922</v>
      </c>
      <c r="E149" s="14">
        <v>583</v>
      </c>
      <c r="F149" s="16">
        <v>15980.89</v>
      </c>
      <c r="G149" s="25" t="s">
        <v>63</v>
      </c>
    </row>
    <row r="150" spans="1:7" s="1" customFormat="1">
      <c r="A150" s="14"/>
      <c r="B150" s="14"/>
      <c r="C150" s="14"/>
      <c r="D150" s="15"/>
      <c r="E150" s="14"/>
      <c r="F150" s="16"/>
      <c r="G150" s="25"/>
    </row>
    <row r="151" spans="1:7" s="1" customFormat="1"/>
    <row r="153" spans="1:7" s="5" customFormat="1">
      <c r="A153" s="2"/>
      <c r="B153" s="2"/>
      <c r="C153" s="2"/>
      <c r="D153" s="2"/>
      <c r="E153" s="2"/>
      <c r="F153" s="10"/>
      <c r="G153" s="26"/>
    </row>
    <row r="154" spans="1:7" ht="15.75">
      <c r="A154" s="58" t="s">
        <v>377</v>
      </c>
      <c r="B154" s="59"/>
      <c r="C154" s="59"/>
      <c r="D154" s="59"/>
      <c r="E154" s="59"/>
      <c r="F154" s="59"/>
      <c r="G154" s="60"/>
    </row>
    <row r="155" spans="1:7" ht="25.5">
      <c r="A155" s="3" t="s">
        <v>0</v>
      </c>
      <c r="B155" s="3" t="s">
        <v>1</v>
      </c>
      <c r="C155" s="3" t="s">
        <v>2</v>
      </c>
      <c r="D155" s="3" t="s">
        <v>3</v>
      </c>
      <c r="E155" s="3" t="s">
        <v>4</v>
      </c>
      <c r="F155" s="9" t="s">
        <v>5</v>
      </c>
      <c r="G155" s="4" t="s">
        <v>6</v>
      </c>
    </row>
    <row r="156" spans="1:7">
      <c r="A156" s="14" t="s">
        <v>475</v>
      </c>
      <c r="B156" s="14" t="s">
        <v>458</v>
      </c>
      <c r="C156" s="14">
        <v>907</v>
      </c>
      <c r="D156" s="15">
        <v>43025</v>
      </c>
      <c r="E156" s="14">
        <v>1278892</v>
      </c>
      <c r="F156" s="16">
        <v>1746.8</v>
      </c>
      <c r="G156" s="25" t="s">
        <v>63</v>
      </c>
    </row>
    <row r="157" spans="1:7">
      <c r="A157" s="14" t="s">
        <v>50</v>
      </c>
      <c r="B157" s="14" t="s">
        <v>51</v>
      </c>
      <c r="C157" s="14">
        <v>967</v>
      </c>
      <c r="D157" s="15">
        <v>43059</v>
      </c>
      <c r="E157" s="14">
        <v>447258</v>
      </c>
      <c r="F157" s="16">
        <v>616</v>
      </c>
      <c r="G157" s="25" t="s">
        <v>63</v>
      </c>
    </row>
    <row r="158" spans="1:7">
      <c r="A158" s="14" t="s">
        <v>477</v>
      </c>
      <c r="B158" s="14" t="s">
        <v>74</v>
      </c>
      <c r="C158" s="14">
        <v>968</v>
      </c>
      <c r="D158" s="15">
        <v>43045</v>
      </c>
      <c r="E158" s="14">
        <v>270197</v>
      </c>
      <c r="F158" s="16">
        <v>1424.1</v>
      </c>
      <c r="G158" s="25" t="s">
        <v>63</v>
      </c>
    </row>
    <row r="159" spans="1:7">
      <c r="A159" s="14" t="s">
        <v>542</v>
      </c>
      <c r="B159" s="14" t="s">
        <v>47</v>
      </c>
      <c r="C159" s="14">
        <v>850</v>
      </c>
      <c r="D159" s="15">
        <v>43004</v>
      </c>
      <c r="E159" s="14">
        <v>620</v>
      </c>
      <c r="F159" s="16">
        <v>2078.11</v>
      </c>
      <c r="G159" s="25" t="s">
        <v>63</v>
      </c>
    </row>
    <row r="160" spans="1:7">
      <c r="A160" s="14" t="s">
        <v>528</v>
      </c>
      <c r="B160" s="14" t="s">
        <v>529</v>
      </c>
      <c r="C160" s="14">
        <v>844</v>
      </c>
      <c r="D160" s="15">
        <v>43019</v>
      </c>
      <c r="E160" s="14">
        <v>72314</v>
      </c>
      <c r="F160" s="16">
        <v>4568.24</v>
      </c>
      <c r="G160" s="25" t="s">
        <v>63</v>
      </c>
    </row>
    <row r="161" spans="1:7">
      <c r="A161" s="14" t="s">
        <v>528</v>
      </c>
      <c r="B161" s="14" t="s">
        <v>529</v>
      </c>
      <c r="C161" s="14">
        <v>843</v>
      </c>
      <c r="D161" s="15">
        <v>43019</v>
      </c>
      <c r="E161" s="14">
        <v>72309</v>
      </c>
      <c r="F161" s="16">
        <v>7399.16</v>
      </c>
      <c r="G161" s="25" t="s">
        <v>63</v>
      </c>
    </row>
    <row r="162" spans="1:7">
      <c r="A162" s="14" t="s">
        <v>528</v>
      </c>
      <c r="B162" s="14" t="s">
        <v>529</v>
      </c>
      <c r="C162" s="14">
        <v>961</v>
      </c>
      <c r="D162" s="15">
        <v>43062</v>
      </c>
      <c r="E162" s="14">
        <v>73119</v>
      </c>
      <c r="F162" s="16">
        <v>4568.24</v>
      </c>
      <c r="G162" s="25" t="s">
        <v>63</v>
      </c>
    </row>
    <row r="163" spans="1:7">
      <c r="A163" s="14" t="s">
        <v>528</v>
      </c>
      <c r="B163" s="14" t="s">
        <v>529</v>
      </c>
      <c r="C163" s="14">
        <v>963</v>
      </c>
      <c r="D163" s="15">
        <v>43053</v>
      </c>
      <c r="E163" s="14">
        <v>73120</v>
      </c>
      <c r="F163" s="16">
        <v>7399.16</v>
      </c>
      <c r="G163" s="25" t="s">
        <v>63</v>
      </c>
    </row>
    <row r="164" spans="1:7">
      <c r="A164" s="14" t="s">
        <v>531</v>
      </c>
      <c r="B164" s="14" t="s">
        <v>532</v>
      </c>
      <c r="C164" s="14">
        <v>848</v>
      </c>
      <c r="D164" s="15">
        <v>43013</v>
      </c>
      <c r="E164" s="14">
        <v>10496</v>
      </c>
      <c r="F164" s="16">
        <v>1925.46</v>
      </c>
      <c r="G164" s="25" t="s">
        <v>63</v>
      </c>
    </row>
    <row r="165" spans="1:7">
      <c r="A165" s="14" t="s">
        <v>531</v>
      </c>
      <c r="B165" s="14" t="s">
        <v>532</v>
      </c>
      <c r="C165" s="14">
        <v>846</v>
      </c>
      <c r="D165" s="15">
        <v>43018</v>
      </c>
      <c r="E165" s="14">
        <v>10612</v>
      </c>
      <c r="F165" s="16">
        <v>2022.71</v>
      </c>
      <c r="G165" s="25" t="s">
        <v>63</v>
      </c>
    </row>
    <row r="166" spans="1:7">
      <c r="A166" s="14" t="s">
        <v>531</v>
      </c>
      <c r="B166" s="14" t="s">
        <v>532</v>
      </c>
      <c r="C166" s="14">
        <v>845</v>
      </c>
      <c r="D166" s="15">
        <v>43018</v>
      </c>
      <c r="E166" s="14">
        <v>10480</v>
      </c>
      <c r="F166" s="16">
        <v>4421.53</v>
      </c>
      <c r="G166" s="25" t="s">
        <v>63</v>
      </c>
    </row>
    <row r="167" spans="1:7">
      <c r="A167" s="14" t="s">
        <v>552</v>
      </c>
      <c r="B167" s="22" t="s">
        <v>72</v>
      </c>
      <c r="C167" s="14">
        <v>836</v>
      </c>
      <c r="D167" s="15">
        <v>43007</v>
      </c>
      <c r="E167" s="14">
        <v>247</v>
      </c>
      <c r="F167" s="16">
        <v>1799.56</v>
      </c>
      <c r="G167" s="25" t="s">
        <v>63</v>
      </c>
    </row>
    <row r="168" spans="1:7">
      <c r="A168" s="14" t="s">
        <v>552</v>
      </c>
      <c r="B168" s="22" t="s">
        <v>72</v>
      </c>
      <c r="C168" s="14">
        <v>836</v>
      </c>
      <c r="D168" s="15">
        <v>43007</v>
      </c>
      <c r="E168" s="14">
        <v>101</v>
      </c>
      <c r="F168" s="16">
        <v>1920</v>
      </c>
      <c r="G168" s="25" t="s">
        <v>63</v>
      </c>
    </row>
    <row r="169" spans="1:7">
      <c r="A169" s="14" t="s">
        <v>552</v>
      </c>
      <c r="B169" s="22" t="s">
        <v>72</v>
      </c>
      <c r="C169" s="14">
        <v>835</v>
      </c>
      <c r="D169" s="15">
        <v>43007</v>
      </c>
      <c r="E169" s="14">
        <v>246</v>
      </c>
      <c r="F169" s="16">
        <v>1224.7</v>
      </c>
      <c r="G169" s="25" t="s">
        <v>63</v>
      </c>
    </row>
    <row r="170" spans="1:7">
      <c r="A170" s="14" t="s">
        <v>552</v>
      </c>
      <c r="B170" s="22" t="s">
        <v>72</v>
      </c>
      <c r="C170" s="14">
        <v>835</v>
      </c>
      <c r="D170" s="15">
        <v>43007</v>
      </c>
      <c r="E170" s="14">
        <v>100</v>
      </c>
      <c r="F170" s="16">
        <v>997</v>
      </c>
      <c r="G170" s="25" t="s">
        <v>63</v>
      </c>
    </row>
    <row r="171" spans="1:7">
      <c r="A171" s="14" t="s">
        <v>552</v>
      </c>
      <c r="B171" s="22" t="s">
        <v>72</v>
      </c>
      <c r="C171" s="14">
        <v>834</v>
      </c>
      <c r="D171" s="15">
        <v>43007</v>
      </c>
      <c r="E171" s="14">
        <v>248</v>
      </c>
      <c r="F171" s="16">
        <v>7023.26</v>
      </c>
      <c r="G171" s="25" t="s">
        <v>63</v>
      </c>
    </row>
    <row r="172" spans="1:7">
      <c r="A172" s="14" t="s">
        <v>552</v>
      </c>
      <c r="B172" s="22" t="s">
        <v>72</v>
      </c>
      <c r="C172" s="14">
        <v>834</v>
      </c>
      <c r="D172" s="15">
        <v>43007</v>
      </c>
      <c r="E172" s="14">
        <v>99</v>
      </c>
      <c r="F172" s="16">
        <v>4880</v>
      </c>
      <c r="G172" s="25" t="s">
        <v>63</v>
      </c>
    </row>
    <row r="173" spans="1:7">
      <c r="A173" s="14" t="s">
        <v>552</v>
      </c>
      <c r="B173" s="22" t="s">
        <v>72</v>
      </c>
      <c r="C173" s="14">
        <v>833</v>
      </c>
      <c r="D173" s="15">
        <v>43007</v>
      </c>
      <c r="E173" s="14">
        <v>244</v>
      </c>
      <c r="F173" s="16">
        <v>3274.19</v>
      </c>
      <c r="G173" s="25" t="s">
        <v>63</v>
      </c>
    </row>
    <row r="174" spans="1:7">
      <c r="A174" s="14" t="s">
        <v>552</v>
      </c>
      <c r="B174" s="22" t="s">
        <v>72</v>
      </c>
      <c r="C174" s="14">
        <v>833</v>
      </c>
      <c r="D174" s="15">
        <v>43007</v>
      </c>
      <c r="E174" s="14">
        <v>98</v>
      </c>
      <c r="F174" s="16">
        <v>3900</v>
      </c>
      <c r="G174" s="25" t="s">
        <v>63</v>
      </c>
    </row>
    <row r="175" spans="1:7">
      <c r="A175" s="14" t="s">
        <v>552</v>
      </c>
      <c r="B175" s="22" t="s">
        <v>72</v>
      </c>
      <c r="C175" s="14">
        <v>862</v>
      </c>
      <c r="D175" s="15">
        <v>43019</v>
      </c>
      <c r="E175" s="14">
        <v>252</v>
      </c>
      <c r="F175" s="16">
        <v>674.84</v>
      </c>
      <c r="G175" s="25" t="s">
        <v>63</v>
      </c>
    </row>
    <row r="176" spans="1:7">
      <c r="A176" s="14" t="s">
        <v>552</v>
      </c>
      <c r="B176" s="22" t="s">
        <v>72</v>
      </c>
      <c r="C176" s="14">
        <v>862</v>
      </c>
      <c r="D176" s="15">
        <v>43019</v>
      </c>
      <c r="E176" s="14">
        <v>102</v>
      </c>
      <c r="F176" s="16">
        <v>114</v>
      </c>
      <c r="G176" s="25" t="s">
        <v>63</v>
      </c>
    </row>
    <row r="177" spans="1:7">
      <c r="A177" s="14" t="s">
        <v>552</v>
      </c>
      <c r="B177" s="22" t="s">
        <v>72</v>
      </c>
      <c r="C177" s="14">
        <v>861</v>
      </c>
      <c r="D177" s="15">
        <v>43019</v>
      </c>
      <c r="E177" s="14">
        <v>253</v>
      </c>
      <c r="F177" s="16">
        <v>1874.54</v>
      </c>
      <c r="G177" s="25" t="s">
        <v>63</v>
      </c>
    </row>
    <row r="178" spans="1:7">
      <c r="A178" s="14" t="s">
        <v>552</v>
      </c>
      <c r="B178" s="22" t="s">
        <v>72</v>
      </c>
      <c r="C178" s="14">
        <v>861</v>
      </c>
      <c r="D178" s="15">
        <v>43019</v>
      </c>
      <c r="E178" s="14">
        <v>103</v>
      </c>
      <c r="F178" s="16">
        <v>1430</v>
      </c>
      <c r="G178" s="25" t="s">
        <v>63</v>
      </c>
    </row>
    <row r="179" spans="1:7">
      <c r="A179" s="14" t="s">
        <v>552</v>
      </c>
      <c r="B179" s="22" t="s">
        <v>72</v>
      </c>
      <c r="C179" s="14">
        <v>860</v>
      </c>
      <c r="D179" s="15">
        <v>43019</v>
      </c>
      <c r="E179" s="14">
        <v>254</v>
      </c>
      <c r="F179" s="16">
        <v>2299.4299999999998</v>
      </c>
      <c r="G179" s="25" t="s">
        <v>63</v>
      </c>
    </row>
    <row r="180" spans="1:7">
      <c r="A180" s="14" t="s">
        <v>552</v>
      </c>
      <c r="B180" s="22" t="s">
        <v>72</v>
      </c>
      <c r="C180" s="14">
        <v>860</v>
      </c>
      <c r="D180" s="15">
        <v>43019</v>
      </c>
      <c r="E180" s="14">
        <v>104</v>
      </c>
      <c r="F180" s="16">
        <v>3010</v>
      </c>
      <c r="G180" s="25" t="s">
        <v>63</v>
      </c>
    </row>
    <row r="181" spans="1:7">
      <c r="A181" s="14" t="s">
        <v>552</v>
      </c>
      <c r="B181" s="22" t="s">
        <v>72</v>
      </c>
      <c r="C181" s="14">
        <v>858</v>
      </c>
      <c r="D181" s="15">
        <v>43019</v>
      </c>
      <c r="E181" s="14">
        <v>255</v>
      </c>
      <c r="F181" s="16">
        <v>2649.35</v>
      </c>
      <c r="G181" s="25" t="s">
        <v>63</v>
      </c>
    </row>
    <row r="182" spans="1:7">
      <c r="A182" s="14" t="s">
        <v>552</v>
      </c>
      <c r="B182" s="22" t="s">
        <v>72</v>
      </c>
      <c r="C182" s="14">
        <v>858</v>
      </c>
      <c r="D182" s="15">
        <v>43019</v>
      </c>
      <c r="E182" s="14">
        <v>105</v>
      </c>
      <c r="F182" s="16">
        <v>1250</v>
      </c>
      <c r="G182" s="25" t="s">
        <v>63</v>
      </c>
    </row>
    <row r="183" spans="1:7">
      <c r="A183" s="14" t="s">
        <v>552</v>
      </c>
      <c r="B183" s="22" t="s">
        <v>72</v>
      </c>
      <c r="C183" s="14">
        <v>857</v>
      </c>
      <c r="D183" s="15">
        <v>43019</v>
      </c>
      <c r="E183" s="14">
        <v>257</v>
      </c>
      <c r="F183" s="16">
        <v>1524.53</v>
      </c>
      <c r="G183" s="25" t="s">
        <v>63</v>
      </c>
    </row>
    <row r="184" spans="1:7">
      <c r="A184" s="14" t="s">
        <v>552</v>
      </c>
      <c r="B184" s="22" t="s">
        <v>72</v>
      </c>
      <c r="C184" s="14">
        <v>857</v>
      </c>
      <c r="D184" s="15">
        <v>43019</v>
      </c>
      <c r="E184" s="14">
        <v>107</v>
      </c>
      <c r="F184" s="16">
        <v>1390</v>
      </c>
      <c r="G184" s="25" t="s">
        <v>63</v>
      </c>
    </row>
    <row r="185" spans="1:7">
      <c r="A185" s="14" t="s">
        <v>552</v>
      </c>
      <c r="B185" s="22" t="s">
        <v>72</v>
      </c>
      <c r="C185" s="14">
        <v>859</v>
      </c>
      <c r="D185" s="15">
        <v>43019</v>
      </c>
      <c r="E185" s="14">
        <v>256</v>
      </c>
      <c r="F185" s="16">
        <v>4823.8100000000004</v>
      </c>
      <c r="G185" s="25" t="s">
        <v>63</v>
      </c>
    </row>
    <row r="186" spans="1:7">
      <c r="A186" s="14" t="s">
        <v>552</v>
      </c>
      <c r="B186" s="22" t="s">
        <v>72</v>
      </c>
      <c r="C186" s="14">
        <v>859</v>
      </c>
      <c r="D186" s="15">
        <v>43019</v>
      </c>
      <c r="E186" s="14">
        <v>106</v>
      </c>
      <c r="F186" s="16">
        <v>1710</v>
      </c>
      <c r="G186" s="25" t="s">
        <v>63</v>
      </c>
    </row>
    <row r="187" spans="1:7">
      <c r="A187" s="14" t="s">
        <v>553</v>
      </c>
      <c r="B187" s="14" t="s">
        <v>222</v>
      </c>
      <c r="C187" s="14">
        <v>832</v>
      </c>
      <c r="D187" s="15">
        <v>43003</v>
      </c>
      <c r="E187" s="14">
        <v>2493</v>
      </c>
      <c r="F187" s="16">
        <v>252.2</v>
      </c>
      <c r="G187" s="25" t="s">
        <v>63</v>
      </c>
    </row>
    <row r="188" spans="1:7">
      <c r="A188" s="14" t="s">
        <v>558</v>
      </c>
      <c r="B188" s="14" t="s">
        <v>559</v>
      </c>
      <c r="C188" s="14">
        <v>964</v>
      </c>
      <c r="D188" s="15">
        <v>43038</v>
      </c>
      <c r="E188" s="14">
        <v>16</v>
      </c>
      <c r="F188" s="16">
        <v>600</v>
      </c>
      <c r="G188" s="25" t="s">
        <v>63</v>
      </c>
    </row>
    <row r="189" spans="1:7">
      <c r="A189" s="14" t="s">
        <v>602</v>
      </c>
      <c r="B189" s="14" t="s">
        <v>27</v>
      </c>
      <c r="C189" s="14">
        <v>1022</v>
      </c>
      <c r="D189" s="15">
        <v>43056</v>
      </c>
      <c r="E189" s="14">
        <v>365086</v>
      </c>
      <c r="F189" s="16">
        <v>332.92</v>
      </c>
      <c r="G189" s="25" t="s">
        <v>63</v>
      </c>
    </row>
    <row r="190" spans="1:7">
      <c r="A190" s="14" t="s">
        <v>603</v>
      </c>
      <c r="B190" s="14" t="s">
        <v>289</v>
      </c>
      <c r="C190" s="14">
        <v>1023</v>
      </c>
      <c r="D190" s="15">
        <v>43068</v>
      </c>
      <c r="E190" s="14">
        <v>151214194</v>
      </c>
      <c r="F190" s="16">
        <v>54.71</v>
      </c>
      <c r="G190" s="25" t="s">
        <v>63</v>
      </c>
    </row>
    <row r="191" spans="1:7">
      <c r="A191" s="14" t="s">
        <v>603</v>
      </c>
      <c r="B191" s="14" t="s">
        <v>289</v>
      </c>
      <c r="C191" s="14">
        <v>1023</v>
      </c>
      <c r="D191" s="15">
        <v>43068</v>
      </c>
      <c r="E191" s="14">
        <v>151239936</v>
      </c>
      <c r="F191" s="16">
        <v>93.05</v>
      </c>
      <c r="G191" s="25" t="s">
        <v>63</v>
      </c>
    </row>
    <row r="192" spans="1:7">
      <c r="A192" s="14" t="s">
        <v>623</v>
      </c>
      <c r="B192" s="14" t="s">
        <v>49</v>
      </c>
      <c r="C192" s="14">
        <v>654</v>
      </c>
      <c r="D192" s="15">
        <v>43014</v>
      </c>
      <c r="E192" s="14">
        <v>16238</v>
      </c>
      <c r="F192" s="16">
        <v>1843.6</v>
      </c>
      <c r="G192" s="25" t="s">
        <v>63</v>
      </c>
    </row>
    <row r="193" spans="1:7">
      <c r="A193" s="14" t="s">
        <v>604</v>
      </c>
      <c r="B193" s="14" t="s">
        <v>238</v>
      </c>
      <c r="C193" s="14">
        <v>966</v>
      </c>
      <c r="D193" s="15">
        <v>43040</v>
      </c>
      <c r="E193" s="14">
        <v>25882214</v>
      </c>
      <c r="F193" s="16">
        <v>6233.8</v>
      </c>
      <c r="G193" s="25" t="s">
        <v>63</v>
      </c>
    </row>
    <row r="195" spans="1:7" ht="15.75">
      <c r="A195" s="58" t="s">
        <v>378</v>
      </c>
      <c r="B195" s="59"/>
      <c r="C195" s="59"/>
      <c r="D195" s="59"/>
      <c r="E195" s="59"/>
      <c r="F195" s="59"/>
      <c r="G195" s="60"/>
    </row>
    <row r="196" spans="1:7" ht="25.5">
      <c r="A196" s="3" t="s">
        <v>0</v>
      </c>
      <c r="B196" s="3" t="s">
        <v>1</v>
      </c>
      <c r="C196" s="3" t="s">
        <v>2</v>
      </c>
      <c r="D196" s="3" t="s">
        <v>3</v>
      </c>
      <c r="E196" s="3" t="s">
        <v>4</v>
      </c>
      <c r="F196" s="9" t="s">
        <v>5</v>
      </c>
      <c r="G196" s="4" t="s">
        <v>6</v>
      </c>
    </row>
    <row r="197" spans="1:7">
      <c r="A197" s="14"/>
      <c r="B197" s="14"/>
      <c r="C197" s="14"/>
      <c r="D197" s="15"/>
      <c r="E197" s="18"/>
      <c r="F197" s="16"/>
      <c r="G197" s="25"/>
    </row>
    <row r="198" spans="1:7">
      <c r="A198" s="14"/>
      <c r="B198" s="14"/>
      <c r="C198" s="14"/>
      <c r="D198" s="15"/>
      <c r="E198" s="18"/>
      <c r="F198" s="16"/>
      <c r="G198" s="25"/>
    </row>
    <row r="199" spans="1:7">
      <c r="A199" s="14"/>
      <c r="B199" s="14"/>
      <c r="C199" s="14"/>
      <c r="D199" s="15"/>
      <c r="E199" s="18"/>
      <c r="F199" s="16"/>
      <c r="G199" s="25"/>
    </row>
    <row r="201" spans="1:7" ht="15.75">
      <c r="A201" s="58" t="s">
        <v>250</v>
      </c>
      <c r="B201" s="59"/>
      <c r="C201" s="59"/>
      <c r="D201" s="59"/>
      <c r="E201" s="59"/>
      <c r="F201" s="59"/>
      <c r="G201" s="60"/>
    </row>
    <row r="202" spans="1:7" ht="25.5">
      <c r="A202" s="3" t="s">
        <v>0</v>
      </c>
      <c r="B202" s="3" t="s">
        <v>1</v>
      </c>
      <c r="C202" s="3" t="s">
        <v>2</v>
      </c>
      <c r="D202" s="3" t="s">
        <v>3</v>
      </c>
      <c r="E202" s="3" t="s">
        <v>4</v>
      </c>
      <c r="F202" s="9" t="s">
        <v>5</v>
      </c>
      <c r="G202" s="4" t="s">
        <v>6</v>
      </c>
    </row>
    <row r="203" spans="1:7">
      <c r="A203" s="14"/>
      <c r="B203" s="14" t="s">
        <v>294</v>
      </c>
      <c r="C203" s="14"/>
      <c r="D203" s="14"/>
      <c r="E203" s="14"/>
      <c r="F203" s="16"/>
      <c r="G203" s="25"/>
    </row>
    <row r="204" spans="1:7">
      <c r="A204" s="14"/>
      <c r="B204" s="14"/>
      <c r="C204" s="14"/>
      <c r="D204" s="14"/>
      <c r="E204" s="14"/>
      <c r="F204" s="16"/>
      <c r="G204" s="25"/>
    </row>
    <row r="205" spans="1:7" s="7" customFormat="1" ht="15.75">
      <c r="A205" s="2"/>
      <c r="B205" s="2" t="s">
        <v>233</v>
      </c>
      <c r="C205" s="2"/>
      <c r="D205" s="2"/>
      <c r="E205" s="2"/>
      <c r="F205" s="10"/>
      <c r="G205" s="26"/>
    </row>
    <row r="206" spans="1:7" ht="15.75">
      <c r="A206" s="58" t="s">
        <v>199</v>
      </c>
      <c r="B206" s="59"/>
      <c r="C206" s="59"/>
      <c r="D206" s="59"/>
      <c r="E206" s="59"/>
      <c r="F206" s="59"/>
      <c r="G206" s="60"/>
    </row>
    <row r="207" spans="1:7" ht="25.5">
      <c r="A207" s="3" t="s">
        <v>0</v>
      </c>
      <c r="B207" s="3" t="s">
        <v>1</v>
      </c>
      <c r="C207" s="3" t="s">
        <v>2</v>
      </c>
      <c r="D207" s="3" t="s">
        <v>3</v>
      </c>
      <c r="E207" s="3" t="s">
        <v>4</v>
      </c>
      <c r="F207" s="9" t="s">
        <v>5</v>
      </c>
      <c r="G207" s="4" t="s">
        <v>6</v>
      </c>
    </row>
    <row r="208" spans="1:7">
      <c r="A208" s="14" t="s">
        <v>487</v>
      </c>
      <c r="B208" s="14" t="s">
        <v>488</v>
      </c>
      <c r="C208" s="14">
        <v>814</v>
      </c>
      <c r="D208" s="15"/>
      <c r="E208" s="22"/>
      <c r="F208" s="16"/>
      <c r="G208" s="25"/>
    </row>
    <row r="209" spans="1:7">
      <c r="A209" s="14"/>
      <c r="B209" s="14"/>
      <c r="C209" s="14"/>
      <c r="D209" s="15"/>
      <c r="E209" s="18"/>
      <c r="F209" s="16"/>
      <c r="G209" s="25"/>
    </row>
    <row r="211" spans="1:7" ht="15.75">
      <c r="A211" s="58" t="s">
        <v>198</v>
      </c>
      <c r="B211" s="59"/>
      <c r="C211" s="59"/>
      <c r="D211" s="59"/>
      <c r="E211" s="59"/>
      <c r="F211" s="59"/>
      <c r="G211" s="60"/>
    </row>
    <row r="212" spans="1:7" ht="25.5">
      <c r="A212" s="3" t="s">
        <v>0</v>
      </c>
      <c r="B212" s="3" t="s">
        <v>1</v>
      </c>
      <c r="C212" s="3" t="s">
        <v>2</v>
      </c>
      <c r="D212" s="3" t="s">
        <v>3</v>
      </c>
      <c r="E212" s="3" t="s">
        <v>4</v>
      </c>
      <c r="F212" s="9" t="s">
        <v>5</v>
      </c>
      <c r="G212" s="4" t="s">
        <v>6</v>
      </c>
    </row>
    <row r="213" spans="1:7">
      <c r="A213" s="14" t="s">
        <v>489</v>
      </c>
      <c r="B213" s="14" t="s">
        <v>490</v>
      </c>
      <c r="C213" s="14">
        <v>767</v>
      </c>
      <c r="D213" s="15">
        <v>42984</v>
      </c>
      <c r="E213" s="14">
        <v>828</v>
      </c>
      <c r="F213" s="31">
        <v>39054</v>
      </c>
      <c r="G213" s="25" t="s">
        <v>63</v>
      </c>
    </row>
    <row r="214" spans="1:7">
      <c r="A214" s="14" t="s">
        <v>540</v>
      </c>
      <c r="B214" s="14" t="s">
        <v>541</v>
      </c>
      <c r="C214" s="14">
        <v>909</v>
      </c>
      <c r="D214" s="15">
        <v>43024</v>
      </c>
      <c r="E214" s="14">
        <v>909</v>
      </c>
      <c r="F214" s="31">
        <v>15432</v>
      </c>
      <c r="G214" s="25" t="s">
        <v>63</v>
      </c>
    </row>
    <row r="215" spans="1:7">
      <c r="A215" s="14"/>
      <c r="B215" s="14"/>
      <c r="C215" s="14"/>
      <c r="D215" s="15"/>
      <c r="E215" s="18"/>
      <c r="F215" s="16"/>
      <c r="G215" s="25"/>
    </row>
    <row r="218" spans="1:7" ht="15.75">
      <c r="A218" s="58" t="s">
        <v>326</v>
      </c>
      <c r="B218" s="59"/>
      <c r="C218" s="59"/>
      <c r="D218" s="59"/>
      <c r="E218" s="59"/>
      <c r="F218" s="59"/>
      <c r="G218" s="60"/>
    </row>
    <row r="219" spans="1:7" ht="25.5">
      <c r="A219" s="3" t="s">
        <v>0</v>
      </c>
      <c r="B219" s="3" t="s">
        <v>1</v>
      </c>
      <c r="C219" s="3" t="s">
        <v>2</v>
      </c>
      <c r="D219" s="3" t="s">
        <v>3</v>
      </c>
      <c r="E219" s="3" t="s">
        <v>4</v>
      </c>
      <c r="F219" s="9" t="s">
        <v>5</v>
      </c>
      <c r="G219" s="4" t="s">
        <v>6</v>
      </c>
    </row>
    <row r="220" spans="1:7">
      <c r="A220" s="14"/>
      <c r="B220" s="14"/>
      <c r="C220" s="14"/>
      <c r="D220" s="14"/>
      <c r="E220" s="14"/>
      <c r="F220" s="16"/>
      <c r="G220" s="25" t="s">
        <v>233</v>
      </c>
    </row>
    <row r="221" spans="1:7">
      <c r="A221" s="14"/>
      <c r="B221" s="14"/>
      <c r="C221" s="14"/>
      <c r="D221" s="14"/>
      <c r="E221" s="14"/>
      <c r="F221" s="16"/>
      <c r="G221" s="25" t="s">
        <v>233</v>
      </c>
    </row>
    <row r="223" spans="1:7" ht="15.75">
      <c r="A223" s="58" t="s">
        <v>560</v>
      </c>
      <c r="B223" s="59"/>
      <c r="C223" s="59"/>
      <c r="D223" s="59"/>
      <c r="E223" s="59"/>
      <c r="F223" s="59"/>
      <c r="G223" s="60"/>
    </row>
    <row r="224" spans="1:7" ht="25.5">
      <c r="A224" s="3" t="s">
        <v>0</v>
      </c>
      <c r="B224" s="3" t="s">
        <v>1</v>
      </c>
      <c r="C224" s="3" t="s">
        <v>2</v>
      </c>
      <c r="D224" s="3" t="s">
        <v>3</v>
      </c>
      <c r="E224" s="3" t="s">
        <v>4</v>
      </c>
      <c r="F224" s="9" t="s">
        <v>5</v>
      </c>
      <c r="G224" s="4" t="s">
        <v>6</v>
      </c>
    </row>
    <row r="225" spans="1:7">
      <c r="A225" s="14" t="s">
        <v>561</v>
      </c>
      <c r="B225" s="14" t="s">
        <v>562</v>
      </c>
      <c r="C225" s="14">
        <v>962</v>
      </c>
      <c r="D225" s="15">
        <v>43038</v>
      </c>
      <c r="E225" s="14">
        <v>12124</v>
      </c>
      <c r="F225" s="16">
        <v>222.5</v>
      </c>
      <c r="G225" s="25" t="s">
        <v>63</v>
      </c>
    </row>
    <row r="226" spans="1:7">
      <c r="A226" s="14" t="s">
        <v>579</v>
      </c>
      <c r="B226" s="14" t="s">
        <v>580</v>
      </c>
      <c r="C226" s="14">
        <v>931</v>
      </c>
      <c r="D226" s="15">
        <v>43014</v>
      </c>
      <c r="E226" s="14">
        <v>12061</v>
      </c>
      <c r="F226" s="16">
        <v>356</v>
      </c>
      <c r="G226" s="25" t="s">
        <v>63</v>
      </c>
    </row>
  </sheetData>
  <mergeCells count="16">
    <mergeCell ref="A201:G201"/>
    <mergeCell ref="A206:G206"/>
    <mergeCell ref="A211:G211"/>
    <mergeCell ref="A218:G218"/>
    <mergeCell ref="A223:G223"/>
    <mergeCell ref="A195:G195"/>
    <mergeCell ref="A1:G1"/>
    <mergeCell ref="A3:G3"/>
    <mergeCell ref="A8:G8"/>
    <mergeCell ref="A23:G23"/>
    <mergeCell ref="A30:G30"/>
    <mergeCell ref="A106:G106"/>
    <mergeCell ref="A131:G131"/>
    <mergeCell ref="A135:G135"/>
    <mergeCell ref="A142:G142"/>
    <mergeCell ref="A154:G15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04"/>
  <sheetViews>
    <sheetView topLeftCell="A40" workbookViewId="0">
      <selection activeCell="A156" sqref="A156:B156"/>
    </sheetView>
  </sheetViews>
  <sheetFormatPr defaultRowHeight="15"/>
  <cols>
    <col min="1" max="1" width="44.28515625" style="2" bestFit="1" customWidth="1"/>
    <col min="2" max="2" width="16.5703125" style="2" customWidth="1"/>
    <col min="3" max="3" width="9.7109375" style="2" customWidth="1"/>
    <col min="4" max="4" width="11.5703125" style="2" bestFit="1" customWidth="1"/>
    <col min="5" max="5" width="14.28515625" style="2" customWidth="1"/>
    <col min="6" max="6" width="16.140625" style="10" customWidth="1"/>
    <col min="7" max="7" width="43.28515625" style="26" customWidth="1"/>
  </cols>
  <sheetData>
    <row r="1" spans="1:7" s="8" customFormat="1" ht="36" customHeight="1">
      <c r="A1" s="55" t="s">
        <v>535</v>
      </c>
      <c r="B1" s="56"/>
      <c r="C1" s="56"/>
      <c r="D1" s="56"/>
      <c r="E1" s="56"/>
      <c r="F1" s="56"/>
      <c r="G1" s="57"/>
    </row>
    <row r="3" spans="1:7" s="7" customFormat="1" ht="15.75">
      <c r="A3" s="58" t="s">
        <v>201</v>
      </c>
      <c r="B3" s="59"/>
      <c r="C3" s="59"/>
      <c r="D3" s="59"/>
      <c r="E3" s="59"/>
      <c r="F3" s="59"/>
      <c r="G3" s="60"/>
    </row>
    <row r="4" spans="1:7" ht="25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4" t="s">
        <v>6</v>
      </c>
    </row>
    <row r="5" spans="1:7">
      <c r="A5" s="14"/>
      <c r="B5" s="14"/>
      <c r="C5" s="14"/>
      <c r="D5" s="14"/>
      <c r="E5" s="14"/>
      <c r="F5" s="16"/>
      <c r="G5" s="25"/>
    </row>
    <row r="7" spans="1:7" ht="15.75">
      <c r="A7" s="58" t="s">
        <v>202</v>
      </c>
      <c r="B7" s="59"/>
      <c r="C7" s="59"/>
      <c r="D7" s="59"/>
      <c r="E7" s="59"/>
      <c r="F7" s="59"/>
      <c r="G7" s="60"/>
    </row>
    <row r="8" spans="1:7" ht="25.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9" t="s">
        <v>5</v>
      </c>
      <c r="G8" s="4" t="s">
        <v>6</v>
      </c>
    </row>
    <row r="9" spans="1:7">
      <c r="A9" s="14" t="s">
        <v>536</v>
      </c>
      <c r="B9" s="22" t="s">
        <v>25</v>
      </c>
      <c r="C9" s="14">
        <v>1009</v>
      </c>
      <c r="D9" s="15">
        <v>43056</v>
      </c>
      <c r="E9" s="14">
        <v>15295</v>
      </c>
      <c r="F9" s="16">
        <v>339.4</v>
      </c>
      <c r="G9" s="25" t="s">
        <v>63</v>
      </c>
    </row>
    <row r="10" spans="1:7">
      <c r="A10" s="14" t="s">
        <v>536</v>
      </c>
      <c r="B10" s="22" t="s">
        <v>25</v>
      </c>
      <c r="C10" s="14">
        <v>1009</v>
      </c>
      <c r="D10" s="15">
        <v>43056</v>
      </c>
      <c r="E10" s="14">
        <v>15296</v>
      </c>
      <c r="F10" s="16">
        <v>109.8</v>
      </c>
      <c r="G10" s="25" t="s">
        <v>63</v>
      </c>
    </row>
    <row r="11" spans="1:7">
      <c r="A11" s="14" t="s">
        <v>536</v>
      </c>
      <c r="B11" s="22" t="s">
        <v>25</v>
      </c>
      <c r="C11" s="14">
        <v>1026</v>
      </c>
      <c r="D11" s="15">
        <v>43066</v>
      </c>
      <c r="E11" s="14">
        <v>15511</v>
      </c>
      <c r="F11" s="16">
        <v>187.75</v>
      </c>
      <c r="G11" s="25" t="s">
        <v>63</v>
      </c>
    </row>
    <row r="12" spans="1:7">
      <c r="A12" s="14" t="s">
        <v>536</v>
      </c>
      <c r="B12" s="22" t="s">
        <v>25</v>
      </c>
      <c r="C12" s="14">
        <v>1096</v>
      </c>
      <c r="D12" s="15">
        <v>43075</v>
      </c>
      <c r="E12" s="14">
        <v>15878</v>
      </c>
      <c r="F12" s="16">
        <v>83.72</v>
      </c>
      <c r="G12" s="25" t="s">
        <v>63</v>
      </c>
    </row>
    <row r="13" spans="1:7">
      <c r="A13" s="14" t="s">
        <v>536</v>
      </c>
      <c r="B13" s="22" t="s">
        <v>25</v>
      </c>
      <c r="C13" s="14">
        <v>1098</v>
      </c>
      <c r="D13" s="15">
        <v>43073</v>
      </c>
      <c r="E13" s="14">
        <v>15697</v>
      </c>
      <c r="F13" s="16">
        <v>201</v>
      </c>
      <c r="G13" s="25" t="s">
        <v>63</v>
      </c>
    </row>
    <row r="14" spans="1:7">
      <c r="A14" s="14" t="s">
        <v>536</v>
      </c>
      <c r="B14" s="22" t="s">
        <v>25</v>
      </c>
      <c r="C14" s="14">
        <v>1098</v>
      </c>
      <c r="D14" s="15">
        <v>43076</v>
      </c>
      <c r="E14" s="14">
        <v>15965</v>
      </c>
      <c r="F14" s="16">
        <v>156.66</v>
      </c>
      <c r="G14" s="25" t="s">
        <v>63</v>
      </c>
    </row>
    <row r="15" spans="1:7">
      <c r="A15" s="14" t="s">
        <v>536</v>
      </c>
      <c r="B15" s="22" t="s">
        <v>25</v>
      </c>
      <c r="C15" s="14">
        <v>991</v>
      </c>
      <c r="D15" s="15">
        <v>43039</v>
      </c>
      <c r="E15" s="14">
        <v>14787</v>
      </c>
      <c r="F15" s="16">
        <v>130.69999999999999</v>
      </c>
      <c r="G15" s="25" t="s">
        <v>63</v>
      </c>
    </row>
    <row r="16" spans="1:7">
      <c r="A16" s="14" t="s">
        <v>536</v>
      </c>
      <c r="B16" s="22" t="s">
        <v>25</v>
      </c>
      <c r="C16" s="14">
        <v>991</v>
      </c>
      <c r="D16" s="15">
        <v>43048</v>
      </c>
      <c r="E16" s="14">
        <v>15066</v>
      </c>
      <c r="F16" s="16">
        <v>134</v>
      </c>
      <c r="G16" s="25" t="s">
        <v>63</v>
      </c>
    </row>
    <row r="17" spans="1:7">
      <c r="A17" s="14" t="s">
        <v>536</v>
      </c>
      <c r="B17" s="22" t="s">
        <v>25</v>
      </c>
      <c r="C17" s="14">
        <v>991</v>
      </c>
      <c r="D17" s="15">
        <v>43049</v>
      </c>
      <c r="E17" s="14">
        <v>15145</v>
      </c>
      <c r="F17" s="16">
        <v>139.80000000000001</v>
      </c>
      <c r="G17" s="25" t="s">
        <v>63</v>
      </c>
    </row>
    <row r="18" spans="1:7">
      <c r="A18" s="14" t="s">
        <v>536</v>
      </c>
      <c r="B18" s="22" t="s">
        <v>25</v>
      </c>
      <c r="C18" s="14">
        <v>990</v>
      </c>
      <c r="D18" s="15">
        <v>43045</v>
      </c>
      <c r="E18" s="14">
        <v>14879</v>
      </c>
      <c r="F18" s="16">
        <v>117.33</v>
      </c>
      <c r="G18" s="25" t="s">
        <v>63</v>
      </c>
    </row>
    <row r="19" spans="1:7">
      <c r="A19" s="14" t="s">
        <v>536</v>
      </c>
      <c r="B19" s="22" t="s">
        <v>25</v>
      </c>
      <c r="C19" s="14">
        <v>920</v>
      </c>
      <c r="D19" s="15">
        <v>43028</v>
      </c>
      <c r="E19" s="14">
        <v>14373</v>
      </c>
      <c r="F19" s="16">
        <v>352.08</v>
      </c>
      <c r="G19" s="25" t="s">
        <v>63</v>
      </c>
    </row>
    <row r="20" spans="1:7">
      <c r="A20" s="14" t="s">
        <v>536</v>
      </c>
      <c r="B20" s="22" t="s">
        <v>25</v>
      </c>
      <c r="C20" s="14">
        <v>992</v>
      </c>
      <c r="D20" s="15">
        <v>43039</v>
      </c>
      <c r="E20" s="14">
        <v>14691</v>
      </c>
      <c r="F20" s="16">
        <f>681.63-216.96</f>
        <v>464.66999999999996</v>
      </c>
      <c r="G20" s="25" t="s">
        <v>63</v>
      </c>
    </row>
    <row r="21" spans="1:7">
      <c r="A21" s="14" t="s">
        <v>538</v>
      </c>
      <c r="B21" s="22" t="s">
        <v>29</v>
      </c>
      <c r="C21" s="14">
        <v>995</v>
      </c>
      <c r="D21" s="15">
        <v>43039</v>
      </c>
      <c r="E21" s="14">
        <v>5644</v>
      </c>
      <c r="F21" s="16">
        <v>14.76</v>
      </c>
      <c r="G21" s="25" t="s">
        <v>63</v>
      </c>
    </row>
    <row r="22" spans="1:7">
      <c r="A22" s="14" t="s">
        <v>538</v>
      </c>
      <c r="B22" s="22" t="s">
        <v>29</v>
      </c>
      <c r="C22" s="14">
        <v>995</v>
      </c>
      <c r="D22" s="15">
        <v>43039</v>
      </c>
      <c r="E22" s="14">
        <v>5645</v>
      </c>
      <c r="F22" s="16">
        <v>986.94</v>
      </c>
      <c r="G22" s="25" t="s">
        <v>63</v>
      </c>
    </row>
    <row r="23" spans="1:7">
      <c r="A23" s="14" t="s">
        <v>606</v>
      </c>
      <c r="B23" s="22" t="s">
        <v>607</v>
      </c>
      <c r="C23" s="14">
        <v>1013</v>
      </c>
      <c r="D23" s="15">
        <v>43060</v>
      </c>
      <c r="E23" s="14">
        <v>5045</v>
      </c>
      <c r="F23" s="16">
        <v>756.16</v>
      </c>
      <c r="G23" s="25" t="s">
        <v>63</v>
      </c>
    </row>
    <row r="24" spans="1:7">
      <c r="A24" s="14" t="s">
        <v>606</v>
      </c>
      <c r="B24" s="22" t="s">
        <v>607</v>
      </c>
      <c r="C24" s="14">
        <v>1013</v>
      </c>
      <c r="D24" s="15">
        <v>43060</v>
      </c>
      <c r="E24" s="14">
        <v>5168</v>
      </c>
      <c r="F24" s="16">
        <v>566.91999999999996</v>
      </c>
      <c r="G24" s="25" t="s">
        <v>63</v>
      </c>
    </row>
    <row r="25" spans="1:7">
      <c r="A25" s="14" t="s">
        <v>606</v>
      </c>
      <c r="B25" s="22" t="s">
        <v>607</v>
      </c>
      <c r="C25" s="14">
        <v>1144</v>
      </c>
      <c r="D25" s="15">
        <v>43089</v>
      </c>
      <c r="E25" s="14">
        <v>5371</v>
      </c>
      <c r="F25" s="16">
        <v>125.92</v>
      </c>
      <c r="G25" s="25" t="s">
        <v>63</v>
      </c>
    </row>
    <row r="26" spans="1:7">
      <c r="A26" s="14" t="s">
        <v>606</v>
      </c>
      <c r="B26" s="22" t="s">
        <v>607</v>
      </c>
      <c r="C26" s="14">
        <v>1144</v>
      </c>
      <c r="D26" s="15">
        <v>43089</v>
      </c>
      <c r="E26" s="14">
        <v>5364</v>
      </c>
      <c r="F26" s="16">
        <v>673.89</v>
      </c>
      <c r="G26" s="25" t="s">
        <v>63</v>
      </c>
    </row>
    <row r="27" spans="1:7">
      <c r="A27" s="14" t="s">
        <v>606</v>
      </c>
      <c r="B27" s="22" t="s">
        <v>607</v>
      </c>
      <c r="C27" s="14">
        <v>1095</v>
      </c>
      <c r="D27" s="15">
        <v>43073</v>
      </c>
      <c r="E27" s="14">
        <v>5258</v>
      </c>
      <c r="F27" s="16">
        <v>139.9</v>
      </c>
      <c r="G27" s="25" t="s">
        <v>63</v>
      </c>
    </row>
    <row r="28" spans="1:7">
      <c r="A28" s="14" t="s">
        <v>606</v>
      </c>
      <c r="B28" s="22" t="s">
        <v>607</v>
      </c>
      <c r="C28" s="14">
        <v>1095</v>
      </c>
      <c r="D28" s="15">
        <v>43075</v>
      </c>
      <c r="E28" s="14">
        <v>5259</v>
      </c>
      <c r="F28" s="16">
        <v>686.09</v>
      </c>
      <c r="G28" s="25" t="s">
        <v>63</v>
      </c>
    </row>
    <row r="29" spans="1:7">
      <c r="A29" s="14" t="s">
        <v>606</v>
      </c>
      <c r="B29" s="22" t="s">
        <v>607</v>
      </c>
      <c r="C29" s="14">
        <v>1095</v>
      </c>
      <c r="D29" s="15">
        <v>43076</v>
      </c>
      <c r="E29" s="14">
        <v>5288</v>
      </c>
      <c r="F29" s="16">
        <v>1661.03</v>
      </c>
      <c r="G29" s="25" t="s">
        <v>63</v>
      </c>
    </row>
    <row r="30" spans="1:7">
      <c r="A30" s="14" t="s">
        <v>516</v>
      </c>
      <c r="B30" s="14" t="s">
        <v>81</v>
      </c>
      <c r="C30" s="14">
        <v>1116</v>
      </c>
      <c r="D30" s="15">
        <v>43073</v>
      </c>
      <c r="E30" s="14">
        <v>9022</v>
      </c>
      <c r="F30" s="16">
        <v>667.03</v>
      </c>
      <c r="G30" s="25" t="s">
        <v>63</v>
      </c>
    </row>
    <row r="31" spans="1:7">
      <c r="A31" s="14" t="s">
        <v>516</v>
      </c>
      <c r="B31" s="14" t="s">
        <v>81</v>
      </c>
      <c r="C31" s="14">
        <v>1158</v>
      </c>
      <c r="D31" s="15">
        <v>43073</v>
      </c>
      <c r="E31" s="14">
        <v>9023</v>
      </c>
      <c r="F31" s="16">
        <v>1264.83</v>
      </c>
      <c r="G31" s="25" t="s">
        <v>63</v>
      </c>
    </row>
    <row r="32" spans="1:7">
      <c r="A32" s="14" t="s">
        <v>691</v>
      </c>
      <c r="B32" s="14" t="s">
        <v>692</v>
      </c>
      <c r="C32" s="14">
        <v>1159</v>
      </c>
      <c r="D32" s="15">
        <v>43087</v>
      </c>
      <c r="E32" s="14">
        <v>1180</v>
      </c>
      <c r="F32" s="16">
        <v>284.14999999999998</v>
      </c>
      <c r="G32" s="25" t="s">
        <v>63</v>
      </c>
    </row>
    <row r="33" spans="1:7">
      <c r="A33" s="14" t="s">
        <v>366</v>
      </c>
      <c r="B33" s="14" t="s">
        <v>367</v>
      </c>
      <c r="C33" s="14">
        <v>1105</v>
      </c>
      <c r="D33" s="15">
        <v>43080</v>
      </c>
      <c r="E33" s="14">
        <v>2518</v>
      </c>
      <c r="F33" s="16">
        <v>1508.8</v>
      </c>
      <c r="G33" s="25" t="s">
        <v>63</v>
      </c>
    </row>
    <row r="34" spans="1:7">
      <c r="A34" s="14"/>
      <c r="B34" s="14"/>
      <c r="C34" s="14"/>
      <c r="D34" s="15"/>
      <c r="E34" s="14"/>
      <c r="F34" s="16"/>
      <c r="G34" s="25"/>
    </row>
    <row r="36" spans="1:7" s="7" customFormat="1" ht="15.75">
      <c r="A36" s="58" t="s">
        <v>203</v>
      </c>
      <c r="B36" s="59"/>
      <c r="C36" s="59"/>
      <c r="D36" s="59"/>
      <c r="E36" s="59"/>
      <c r="F36" s="59"/>
      <c r="G36" s="60"/>
    </row>
    <row r="37" spans="1:7" ht="25.5">
      <c r="A37" s="3" t="s">
        <v>0</v>
      </c>
      <c r="B37" s="3" t="s">
        <v>1</v>
      </c>
      <c r="C37" s="3" t="s">
        <v>2</v>
      </c>
      <c r="D37" s="3" t="s">
        <v>3</v>
      </c>
      <c r="E37" s="3" t="s">
        <v>4</v>
      </c>
      <c r="F37" s="9" t="s">
        <v>5</v>
      </c>
      <c r="G37" s="4" t="s">
        <v>6</v>
      </c>
    </row>
    <row r="38" spans="1:7">
      <c r="A38" s="14" t="s">
        <v>539</v>
      </c>
      <c r="B38" s="22" t="s">
        <v>23</v>
      </c>
      <c r="C38" s="14">
        <v>1153</v>
      </c>
      <c r="D38" s="15">
        <v>43080</v>
      </c>
      <c r="E38" s="14">
        <v>2314</v>
      </c>
      <c r="F38" s="16">
        <v>12564.15</v>
      </c>
      <c r="G38" s="25" t="s">
        <v>63</v>
      </c>
    </row>
    <row r="39" spans="1:7">
      <c r="A39" s="14" t="s">
        <v>513</v>
      </c>
      <c r="B39" s="14" t="s">
        <v>261</v>
      </c>
      <c r="C39" s="14">
        <v>1170</v>
      </c>
      <c r="D39" s="15">
        <v>43089</v>
      </c>
      <c r="E39" s="14">
        <v>660</v>
      </c>
      <c r="F39" s="16">
        <v>10680</v>
      </c>
      <c r="G39" s="25" t="s">
        <v>63</v>
      </c>
    </row>
    <row r="41" spans="1:7" s="7" customFormat="1" ht="15.75">
      <c r="A41" s="58" t="s">
        <v>200</v>
      </c>
      <c r="B41" s="59"/>
      <c r="C41" s="59"/>
      <c r="D41" s="59"/>
      <c r="E41" s="59"/>
      <c r="F41" s="59"/>
      <c r="G41" s="60"/>
    </row>
    <row r="42" spans="1:7" ht="25.5">
      <c r="A42" s="3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9" t="s">
        <v>5</v>
      </c>
      <c r="G42" s="4" t="s">
        <v>6</v>
      </c>
    </row>
    <row r="43" spans="1:7">
      <c r="A43" s="14" t="s">
        <v>539</v>
      </c>
      <c r="B43" s="22" t="s">
        <v>23</v>
      </c>
      <c r="C43" s="14">
        <v>940</v>
      </c>
      <c r="D43" s="15">
        <v>43035</v>
      </c>
      <c r="E43" s="14">
        <v>2239</v>
      </c>
      <c r="F43" s="16">
        <v>7567.25</v>
      </c>
      <c r="G43" s="25" t="s">
        <v>63</v>
      </c>
    </row>
    <row r="44" spans="1:7">
      <c r="A44" s="14" t="s">
        <v>539</v>
      </c>
      <c r="B44" s="22" t="s">
        <v>23</v>
      </c>
      <c r="C44" s="14">
        <v>1100</v>
      </c>
      <c r="D44" s="15">
        <v>43069</v>
      </c>
      <c r="E44" s="14">
        <v>2317</v>
      </c>
      <c r="F44" s="16">
        <v>4404.38</v>
      </c>
      <c r="G44" s="25" t="s">
        <v>63</v>
      </c>
    </row>
    <row r="45" spans="1:7">
      <c r="A45" s="14" t="s">
        <v>539</v>
      </c>
      <c r="B45" s="22" t="s">
        <v>23</v>
      </c>
      <c r="C45" s="14">
        <v>1101</v>
      </c>
      <c r="D45" s="15">
        <v>43073</v>
      </c>
      <c r="E45" s="14">
        <v>2334</v>
      </c>
      <c r="F45" s="16">
        <v>1469.75</v>
      </c>
      <c r="G45" s="25" t="s">
        <v>63</v>
      </c>
    </row>
    <row r="46" spans="1:7">
      <c r="A46" s="14" t="s">
        <v>539</v>
      </c>
      <c r="B46" s="22" t="s">
        <v>23</v>
      </c>
      <c r="C46" s="14">
        <v>1102</v>
      </c>
      <c r="D46" s="15">
        <v>43080</v>
      </c>
      <c r="E46" s="14">
        <v>2318</v>
      </c>
      <c r="F46" s="16">
        <v>2116.6</v>
      </c>
      <c r="G46" s="25" t="s">
        <v>63</v>
      </c>
    </row>
    <row r="47" spans="1:7">
      <c r="A47" s="14" t="s">
        <v>548</v>
      </c>
      <c r="B47" s="14" t="s">
        <v>159</v>
      </c>
      <c r="C47" s="14">
        <v>976</v>
      </c>
      <c r="D47" s="15">
        <v>43049</v>
      </c>
      <c r="E47" s="14">
        <v>8679</v>
      </c>
      <c r="F47" s="16">
        <v>520.75</v>
      </c>
      <c r="G47" s="25" t="s">
        <v>63</v>
      </c>
    </row>
    <row r="48" spans="1:7">
      <c r="A48" s="14" t="s">
        <v>549</v>
      </c>
      <c r="B48" s="14" t="s">
        <v>550</v>
      </c>
      <c r="C48" s="14">
        <v>1158</v>
      </c>
      <c r="D48" s="15">
        <v>43080</v>
      </c>
      <c r="E48" s="14">
        <v>4152</v>
      </c>
      <c r="F48" s="16">
        <v>983.5</v>
      </c>
      <c r="G48" s="25" t="s">
        <v>63</v>
      </c>
    </row>
    <row r="49" spans="1:7">
      <c r="A49" s="14" t="s">
        <v>554</v>
      </c>
      <c r="B49" s="14" t="s">
        <v>222</v>
      </c>
      <c r="C49" s="14">
        <v>1042</v>
      </c>
      <c r="D49" s="15">
        <v>43055</v>
      </c>
      <c r="E49" s="14">
        <v>4834</v>
      </c>
      <c r="F49" s="16">
        <v>924.62</v>
      </c>
      <c r="G49" s="25" t="s">
        <v>63</v>
      </c>
    </row>
    <row r="50" spans="1:7">
      <c r="A50" s="14" t="s">
        <v>491</v>
      </c>
      <c r="B50" s="14" t="s">
        <v>124</v>
      </c>
      <c r="C50" s="14">
        <v>1024</v>
      </c>
      <c r="D50" s="15">
        <v>43066</v>
      </c>
      <c r="E50" s="22">
        <v>10816</v>
      </c>
      <c r="F50" s="16">
        <v>395.67</v>
      </c>
      <c r="G50" s="25" t="s">
        <v>63</v>
      </c>
    </row>
    <row r="51" spans="1:7">
      <c r="A51" s="14" t="s">
        <v>491</v>
      </c>
      <c r="B51" s="14" t="s">
        <v>124</v>
      </c>
      <c r="C51" s="14">
        <v>1025</v>
      </c>
      <c r="D51" s="15">
        <v>43066</v>
      </c>
      <c r="E51" s="22">
        <v>10824</v>
      </c>
      <c r="F51" s="16">
        <v>222.19</v>
      </c>
      <c r="G51" s="25" t="s">
        <v>63</v>
      </c>
    </row>
    <row r="52" spans="1:7">
      <c r="A52" s="14" t="s">
        <v>495</v>
      </c>
      <c r="B52" s="14" t="s">
        <v>132</v>
      </c>
      <c r="C52" s="14">
        <v>1104</v>
      </c>
      <c r="D52" s="15">
        <v>43080</v>
      </c>
      <c r="E52" s="22">
        <v>4539</v>
      </c>
      <c r="F52" s="16">
        <v>14.92</v>
      </c>
      <c r="G52" s="25" t="s">
        <v>63</v>
      </c>
    </row>
    <row r="53" spans="1:7">
      <c r="A53" s="14" t="s">
        <v>498</v>
      </c>
      <c r="B53" s="14" t="s">
        <v>157</v>
      </c>
      <c r="C53" s="14">
        <v>1019</v>
      </c>
      <c r="D53" s="15">
        <v>43060</v>
      </c>
      <c r="E53" s="14">
        <v>18414</v>
      </c>
      <c r="F53" s="16">
        <v>1139.6400000000001</v>
      </c>
      <c r="G53" s="25" t="s">
        <v>63</v>
      </c>
    </row>
    <row r="54" spans="1:7">
      <c r="A54" s="14" t="s">
        <v>495</v>
      </c>
      <c r="B54" s="14" t="s">
        <v>132</v>
      </c>
      <c r="C54" s="14">
        <v>1103</v>
      </c>
      <c r="D54" s="15">
        <v>43074</v>
      </c>
      <c r="E54" s="22">
        <v>4540</v>
      </c>
      <c r="F54" s="16">
        <v>204.5</v>
      </c>
      <c r="G54" s="25" t="s">
        <v>63</v>
      </c>
    </row>
    <row r="55" spans="1:7">
      <c r="A55" s="14" t="s">
        <v>495</v>
      </c>
      <c r="B55" s="14" t="s">
        <v>132</v>
      </c>
      <c r="C55" s="14">
        <v>1154</v>
      </c>
      <c r="D55" s="15">
        <v>43088</v>
      </c>
      <c r="E55" s="14">
        <v>4612</v>
      </c>
      <c r="F55" s="16">
        <v>1049.3699999999999</v>
      </c>
      <c r="G55" s="25" t="s">
        <v>63</v>
      </c>
    </row>
    <row r="56" spans="1:7">
      <c r="A56" s="14" t="s">
        <v>507</v>
      </c>
      <c r="B56" s="14" t="s">
        <v>211</v>
      </c>
      <c r="C56" s="14">
        <v>1112</v>
      </c>
      <c r="D56" s="15">
        <v>43074</v>
      </c>
      <c r="E56" s="22">
        <v>13319</v>
      </c>
      <c r="F56" s="16">
        <v>723.72</v>
      </c>
      <c r="G56" s="25" t="s">
        <v>63</v>
      </c>
    </row>
    <row r="57" spans="1:7">
      <c r="A57" s="14" t="s">
        <v>507</v>
      </c>
      <c r="B57" s="14" t="s">
        <v>211</v>
      </c>
      <c r="C57" s="14">
        <v>1113</v>
      </c>
      <c r="D57" s="15">
        <v>43074</v>
      </c>
      <c r="E57" s="22">
        <v>13320</v>
      </c>
      <c r="F57" s="16">
        <v>1251.06</v>
      </c>
      <c r="G57" s="25" t="s">
        <v>63</v>
      </c>
    </row>
    <row r="58" spans="1:7">
      <c r="A58" s="14" t="s">
        <v>507</v>
      </c>
      <c r="B58" s="14" t="s">
        <v>211</v>
      </c>
      <c r="C58" s="14">
        <v>1114</v>
      </c>
      <c r="D58" s="15">
        <v>43068</v>
      </c>
      <c r="E58" s="14">
        <v>13215</v>
      </c>
      <c r="F58" s="16">
        <v>51.6</v>
      </c>
      <c r="G58" s="25" t="s">
        <v>63</v>
      </c>
    </row>
    <row r="59" spans="1:7">
      <c r="A59" s="14" t="s">
        <v>507</v>
      </c>
      <c r="B59" s="14" t="s">
        <v>211</v>
      </c>
      <c r="C59" s="14">
        <v>1114</v>
      </c>
      <c r="D59" s="15">
        <v>43068</v>
      </c>
      <c r="E59" s="14">
        <v>13216</v>
      </c>
      <c r="F59" s="16">
        <v>2338.4899999999998</v>
      </c>
      <c r="G59" s="25" t="s">
        <v>63</v>
      </c>
    </row>
    <row r="60" spans="1:7">
      <c r="A60" s="14" t="s">
        <v>507</v>
      </c>
      <c r="B60" s="14" t="s">
        <v>211</v>
      </c>
      <c r="C60" s="14">
        <v>934</v>
      </c>
      <c r="D60" s="15">
        <v>43031</v>
      </c>
      <c r="E60" s="22">
        <v>12456</v>
      </c>
      <c r="F60" s="16">
        <v>7532.8</v>
      </c>
      <c r="G60" s="25" t="s">
        <v>63</v>
      </c>
    </row>
    <row r="61" spans="1:7">
      <c r="A61" s="14" t="s">
        <v>507</v>
      </c>
      <c r="B61" s="14" t="s">
        <v>211</v>
      </c>
      <c r="C61" s="14">
        <v>988</v>
      </c>
      <c r="D61" s="15">
        <v>43040</v>
      </c>
      <c r="E61" s="22">
        <v>12624</v>
      </c>
      <c r="F61" s="16">
        <v>790.57</v>
      </c>
      <c r="G61" s="25" t="s">
        <v>63</v>
      </c>
    </row>
    <row r="62" spans="1:7">
      <c r="A62" s="14" t="s">
        <v>507</v>
      </c>
      <c r="B62" s="14" t="s">
        <v>211</v>
      </c>
      <c r="C62" s="14">
        <v>1145</v>
      </c>
      <c r="D62" s="15">
        <v>43074</v>
      </c>
      <c r="E62" s="22">
        <v>13124</v>
      </c>
      <c r="F62" s="16">
        <v>1232.28</v>
      </c>
      <c r="G62" s="25" t="s">
        <v>63</v>
      </c>
    </row>
    <row r="63" spans="1:7">
      <c r="A63" s="14" t="s">
        <v>507</v>
      </c>
      <c r="B63" s="14" t="s">
        <v>211</v>
      </c>
      <c r="C63" s="14">
        <v>1169</v>
      </c>
      <c r="D63" s="15">
        <v>43088</v>
      </c>
      <c r="E63" s="22">
        <v>12625</v>
      </c>
      <c r="F63" s="16">
        <v>1210.52</v>
      </c>
      <c r="G63" s="25" t="s">
        <v>63</v>
      </c>
    </row>
    <row r="64" spans="1:7">
      <c r="A64" s="14" t="s">
        <v>507</v>
      </c>
      <c r="B64" s="14" t="s">
        <v>211</v>
      </c>
      <c r="C64" s="14">
        <v>1168</v>
      </c>
      <c r="D64" s="15">
        <v>43087</v>
      </c>
      <c r="E64" s="22">
        <v>13214</v>
      </c>
      <c r="F64" s="16">
        <v>194</v>
      </c>
      <c r="G64" s="25" t="s">
        <v>63</v>
      </c>
    </row>
    <row r="65" spans="1:11">
      <c r="A65" s="14" t="s">
        <v>507</v>
      </c>
      <c r="B65" s="14" t="s">
        <v>211</v>
      </c>
      <c r="C65" s="14">
        <v>1168</v>
      </c>
      <c r="D65" s="15">
        <v>43087</v>
      </c>
      <c r="E65" s="22">
        <v>13478</v>
      </c>
      <c r="F65" s="16">
        <v>293.60000000000002</v>
      </c>
      <c r="G65" s="25" t="s">
        <v>63</v>
      </c>
    </row>
    <row r="66" spans="1:11">
      <c r="A66" s="14" t="s">
        <v>513</v>
      </c>
      <c r="B66" s="14" t="s">
        <v>261</v>
      </c>
      <c r="C66" s="14">
        <v>1014</v>
      </c>
      <c r="D66" s="15">
        <v>43056</v>
      </c>
      <c r="E66" s="14">
        <v>633</v>
      </c>
      <c r="F66" s="16">
        <v>229.92</v>
      </c>
      <c r="G66" s="25" t="s">
        <v>63</v>
      </c>
    </row>
    <row r="67" spans="1:11">
      <c r="A67" s="14" t="s">
        <v>513</v>
      </c>
      <c r="B67" s="14" t="s">
        <v>261</v>
      </c>
      <c r="C67" s="14">
        <v>1106</v>
      </c>
      <c r="D67" s="15">
        <v>43073</v>
      </c>
      <c r="E67" s="14">
        <v>705</v>
      </c>
      <c r="F67" s="16">
        <v>3275</v>
      </c>
      <c r="G67" s="25" t="s">
        <v>63</v>
      </c>
    </row>
    <row r="68" spans="1:11">
      <c r="A68" s="14" t="s">
        <v>513</v>
      </c>
      <c r="B68" s="14" t="s">
        <v>261</v>
      </c>
      <c r="C68" s="14">
        <v>1108</v>
      </c>
      <c r="D68" s="15">
        <v>43073</v>
      </c>
      <c r="E68" s="14">
        <v>704</v>
      </c>
      <c r="F68" s="16">
        <v>6480</v>
      </c>
      <c r="G68" s="25" t="s">
        <v>63</v>
      </c>
    </row>
    <row r="69" spans="1:11">
      <c r="A69" s="14" t="s">
        <v>513</v>
      </c>
      <c r="B69" s="14" t="s">
        <v>261</v>
      </c>
      <c r="C69" s="14">
        <v>941</v>
      </c>
      <c r="D69" s="15">
        <v>43035</v>
      </c>
      <c r="E69" s="14">
        <v>546</v>
      </c>
      <c r="F69" s="16">
        <v>6430.5</v>
      </c>
      <c r="G69" s="25" t="s">
        <v>63</v>
      </c>
    </row>
    <row r="70" spans="1:11">
      <c r="A70" s="14" t="s">
        <v>513</v>
      </c>
      <c r="B70" s="14" t="s">
        <v>261</v>
      </c>
      <c r="C70" s="14">
        <v>926</v>
      </c>
      <c r="D70" s="15">
        <v>43024</v>
      </c>
      <c r="E70" s="14">
        <v>496</v>
      </c>
      <c r="F70" s="16">
        <v>2089.8000000000002</v>
      </c>
      <c r="G70" s="25" t="s">
        <v>63</v>
      </c>
    </row>
    <row r="71" spans="1:11">
      <c r="A71" s="14" t="s">
        <v>700</v>
      </c>
      <c r="B71" s="14" t="s">
        <v>701</v>
      </c>
      <c r="C71" s="14">
        <v>1163</v>
      </c>
      <c r="D71" s="15">
        <v>43088</v>
      </c>
      <c r="E71" s="14">
        <v>42152</v>
      </c>
      <c r="F71" s="16">
        <v>299.99</v>
      </c>
      <c r="G71" s="25" t="s">
        <v>63</v>
      </c>
    </row>
    <row r="72" spans="1:11">
      <c r="A72" s="14" t="s">
        <v>700</v>
      </c>
      <c r="B72" s="14" t="s">
        <v>701</v>
      </c>
      <c r="C72" s="14">
        <v>1163</v>
      </c>
      <c r="D72" s="15">
        <v>43088</v>
      </c>
      <c r="E72" s="14">
        <v>42109</v>
      </c>
      <c r="F72" s="16">
        <v>366</v>
      </c>
      <c r="G72" s="25" t="s">
        <v>63</v>
      </c>
    </row>
    <row r="73" spans="1:11">
      <c r="A73" s="14" t="s">
        <v>536</v>
      </c>
      <c r="B73" s="22" t="s">
        <v>25</v>
      </c>
      <c r="C73" s="14">
        <v>992</v>
      </c>
      <c r="D73" s="15">
        <v>43040</v>
      </c>
      <c r="E73" s="14">
        <v>14144</v>
      </c>
      <c r="F73" s="16">
        <v>216.96</v>
      </c>
      <c r="G73" s="25" t="s">
        <v>63</v>
      </c>
    </row>
    <row r="74" spans="1:11">
      <c r="A74" s="14" t="s">
        <v>698</v>
      </c>
      <c r="B74" s="14" t="s">
        <v>699</v>
      </c>
      <c r="C74" s="14">
        <v>1162</v>
      </c>
      <c r="D74" s="15">
        <v>43081</v>
      </c>
      <c r="E74" s="14">
        <v>470</v>
      </c>
      <c r="F74" s="16">
        <v>31.94</v>
      </c>
      <c r="G74" s="25" t="s">
        <v>63</v>
      </c>
    </row>
    <row r="75" spans="1:11">
      <c r="A75" s="14" t="s">
        <v>698</v>
      </c>
      <c r="B75" s="14" t="s">
        <v>699</v>
      </c>
      <c r="C75" s="14">
        <v>1162</v>
      </c>
      <c r="D75" s="15">
        <v>43081</v>
      </c>
      <c r="E75" s="14">
        <v>471</v>
      </c>
      <c r="F75" s="16">
        <v>275.45999999999998</v>
      </c>
      <c r="G75" s="25" t="s">
        <v>63</v>
      </c>
    </row>
    <row r="76" spans="1:11">
      <c r="A76" s="14" t="s">
        <v>698</v>
      </c>
      <c r="B76" s="14" t="s">
        <v>699</v>
      </c>
      <c r="C76" s="14">
        <v>1162</v>
      </c>
      <c r="D76" s="15">
        <v>43082</v>
      </c>
      <c r="E76" s="14">
        <v>472</v>
      </c>
      <c r="F76" s="16">
        <v>84.04</v>
      </c>
      <c r="G76" s="25" t="s">
        <v>63</v>
      </c>
    </row>
    <row r="77" spans="1:11">
      <c r="A77" s="14" t="s">
        <v>696</v>
      </c>
      <c r="B77" s="14" t="s">
        <v>697</v>
      </c>
      <c r="C77" s="14">
        <v>1161</v>
      </c>
      <c r="D77" s="15">
        <v>43088</v>
      </c>
      <c r="E77" s="14">
        <v>196</v>
      </c>
      <c r="F77" s="16">
        <v>2576</v>
      </c>
      <c r="G77" s="25" t="s">
        <v>63</v>
      </c>
      <c r="K77" t="s">
        <v>233</v>
      </c>
    </row>
    <row r="78" spans="1:11">
      <c r="A78" s="14" t="s">
        <v>696</v>
      </c>
      <c r="B78" s="14" t="s">
        <v>697</v>
      </c>
      <c r="C78" s="14">
        <v>1160</v>
      </c>
      <c r="D78" s="15">
        <v>43088</v>
      </c>
      <c r="E78" s="14">
        <v>195</v>
      </c>
      <c r="F78" s="16">
        <v>824.32</v>
      </c>
      <c r="G78" s="25" t="s">
        <v>63</v>
      </c>
    </row>
    <row r="79" spans="1:11">
      <c r="A79" s="14" t="s">
        <v>695</v>
      </c>
      <c r="B79" s="14" t="s">
        <v>519</v>
      </c>
      <c r="C79" s="14">
        <v>1148</v>
      </c>
      <c r="D79" s="15">
        <v>43088</v>
      </c>
      <c r="E79" s="14">
        <v>2048</v>
      </c>
      <c r="F79" s="16">
        <v>896</v>
      </c>
      <c r="G79" s="25" t="s">
        <v>63</v>
      </c>
    </row>
    <row r="80" spans="1:11">
      <c r="A80" s="14" t="s">
        <v>694</v>
      </c>
      <c r="B80" s="14" t="s">
        <v>418</v>
      </c>
      <c r="C80" s="14">
        <v>1152</v>
      </c>
      <c r="D80" s="15">
        <v>43088</v>
      </c>
      <c r="E80" s="22">
        <v>3873</v>
      </c>
      <c r="F80" s="16">
        <v>723.8</v>
      </c>
      <c r="G80" s="25" t="s">
        <v>63</v>
      </c>
    </row>
    <row r="81" spans="1:7">
      <c r="A81" s="14" t="s">
        <v>526</v>
      </c>
      <c r="B81" s="14" t="s">
        <v>397</v>
      </c>
      <c r="C81" s="14">
        <v>1110</v>
      </c>
      <c r="D81" s="15">
        <v>43073</v>
      </c>
      <c r="E81" s="14">
        <v>7</v>
      </c>
      <c r="F81" s="16">
        <v>2832.88</v>
      </c>
      <c r="G81" s="25" t="s">
        <v>63</v>
      </c>
    </row>
    <row r="82" spans="1:7">
      <c r="A82" s="14" t="s">
        <v>555</v>
      </c>
      <c r="B82" s="14" t="s">
        <v>269</v>
      </c>
      <c r="C82" s="14">
        <v>1123</v>
      </c>
      <c r="D82" s="15">
        <v>43073</v>
      </c>
      <c r="E82" s="14">
        <v>1948</v>
      </c>
      <c r="F82" s="16">
        <v>693.5</v>
      </c>
      <c r="G82" s="25" t="s">
        <v>63</v>
      </c>
    </row>
    <row r="83" spans="1:7">
      <c r="A83" s="14" t="s">
        <v>555</v>
      </c>
      <c r="B83" s="14" t="s">
        <v>269</v>
      </c>
      <c r="C83" s="14">
        <v>1150</v>
      </c>
      <c r="D83" s="15">
        <v>43087</v>
      </c>
      <c r="E83" s="14">
        <v>1959</v>
      </c>
      <c r="F83" s="16">
        <v>947.39</v>
      </c>
      <c r="G83" s="25" t="s">
        <v>63</v>
      </c>
    </row>
    <row r="84" spans="1:7">
      <c r="A84" s="14" t="s">
        <v>555</v>
      </c>
      <c r="B84" s="14" t="s">
        <v>269</v>
      </c>
      <c r="C84" s="14">
        <v>1149</v>
      </c>
      <c r="D84" s="15">
        <v>43087</v>
      </c>
      <c r="E84" s="14">
        <v>1958</v>
      </c>
      <c r="F84" s="16">
        <v>3739.75</v>
      </c>
      <c r="G84" s="25" t="s">
        <v>63</v>
      </c>
    </row>
    <row r="85" spans="1:7">
      <c r="A85" s="14" t="s">
        <v>556</v>
      </c>
      <c r="B85" s="14" t="s">
        <v>242</v>
      </c>
      <c r="C85" s="14">
        <v>1029</v>
      </c>
      <c r="D85" s="15">
        <v>43062</v>
      </c>
      <c r="E85" s="14">
        <v>4007</v>
      </c>
      <c r="F85" s="16">
        <v>725.9</v>
      </c>
      <c r="G85" s="25" t="s">
        <v>63</v>
      </c>
    </row>
    <row r="86" spans="1:7">
      <c r="A86" s="14" t="s">
        <v>568</v>
      </c>
      <c r="B86" s="14" t="s">
        <v>347</v>
      </c>
      <c r="C86" s="14">
        <v>1034</v>
      </c>
      <c r="D86" s="15">
        <v>43067</v>
      </c>
      <c r="E86" s="14">
        <v>3337</v>
      </c>
      <c r="F86" s="16">
        <v>248.1</v>
      </c>
      <c r="G86" s="25" t="s">
        <v>63</v>
      </c>
    </row>
    <row r="87" spans="1:7">
      <c r="A87" s="14" t="s">
        <v>569</v>
      </c>
      <c r="B87" s="14" t="s">
        <v>134</v>
      </c>
      <c r="C87" s="14">
        <v>1032</v>
      </c>
      <c r="D87" s="15">
        <v>43066</v>
      </c>
      <c r="E87" s="14">
        <v>2335</v>
      </c>
      <c r="F87" s="16">
        <v>1086.1400000000001</v>
      </c>
      <c r="G87" s="25" t="s">
        <v>63</v>
      </c>
    </row>
    <row r="88" spans="1:7">
      <c r="A88" s="14" t="s">
        <v>569</v>
      </c>
      <c r="B88" s="14" t="s">
        <v>134</v>
      </c>
      <c r="C88" s="14">
        <v>901</v>
      </c>
      <c r="D88" s="15">
        <v>43011</v>
      </c>
      <c r="E88" s="14">
        <v>2230</v>
      </c>
      <c r="F88" s="16">
        <v>9547.2000000000007</v>
      </c>
      <c r="G88" s="25" t="s">
        <v>63</v>
      </c>
    </row>
    <row r="89" spans="1:7">
      <c r="A89" s="14" t="s">
        <v>569</v>
      </c>
      <c r="B89" s="14" t="s">
        <v>134</v>
      </c>
      <c r="C89" s="14">
        <v>1120</v>
      </c>
      <c r="D89" s="15">
        <v>43073</v>
      </c>
      <c r="E89" s="14">
        <v>2334</v>
      </c>
      <c r="F89" s="16">
        <v>1048.5</v>
      </c>
      <c r="G89" s="25" t="s">
        <v>63</v>
      </c>
    </row>
    <row r="90" spans="1:7">
      <c r="A90" s="14" t="s">
        <v>569</v>
      </c>
      <c r="B90" s="14" t="s">
        <v>134</v>
      </c>
      <c r="C90" s="14">
        <v>1120</v>
      </c>
      <c r="D90" s="15">
        <v>43073</v>
      </c>
      <c r="E90" s="14">
        <v>2356</v>
      </c>
      <c r="F90" s="16">
        <v>699.42</v>
      </c>
      <c r="G90" s="25" t="s">
        <v>63</v>
      </c>
    </row>
    <row r="91" spans="1:7">
      <c r="A91" s="14" t="s">
        <v>569</v>
      </c>
      <c r="B91" s="14" t="s">
        <v>134</v>
      </c>
      <c r="C91" s="14">
        <v>1121</v>
      </c>
      <c r="D91" s="15">
        <v>43066</v>
      </c>
      <c r="E91" s="14">
        <v>1304.53</v>
      </c>
      <c r="F91" s="16">
        <v>1304.53</v>
      </c>
      <c r="G91" s="25" t="s">
        <v>63</v>
      </c>
    </row>
    <row r="92" spans="1:7">
      <c r="A92" s="14" t="s">
        <v>569</v>
      </c>
      <c r="B92" s="14" t="s">
        <v>134</v>
      </c>
      <c r="C92" s="14">
        <v>1156</v>
      </c>
      <c r="D92" s="15">
        <v>43088</v>
      </c>
      <c r="E92" s="14">
        <v>2313</v>
      </c>
      <c r="F92" s="16">
        <v>429</v>
      </c>
      <c r="G92" s="25" t="s">
        <v>63</v>
      </c>
    </row>
    <row r="93" spans="1:7">
      <c r="A93" s="14" t="s">
        <v>569</v>
      </c>
      <c r="B93" s="14" t="s">
        <v>134</v>
      </c>
      <c r="C93" s="14">
        <v>1156</v>
      </c>
      <c r="D93" s="15">
        <v>43073</v>
      </c>
      <c r="E93" s="14">
        <v>2360</v>
      </c>
      <c r="F93" s="16">
        <v>960.24</v>
      </c>
      <c r="G93" s="25" t="s">
        <v>63</v>
      </c>
    </row>
    <row r="94" spans="1:7">
      <c r="A94" s="14" t="s">
        <v>569</v>
      </c>
      <c r="B94" s="14" t="s">
        <v>134</v>
      </c>
      <c r="C94" s="14">
        <v>1156</v>
      </c>
      <c r="D94" s="15">
        <v>43080</v>
      </c>
      <c r="E94" s="14">
        <v>2359</v>
      </c>
      <c r="F94" s="16">
        <v>1000</v>
      </c>
      <c r="G94" s="25" t="s">
        <v>63</v>
      </c>
    </row>
    <row r="95" spans="1:7">
      <c r="A95" s="14" t="s">
        <v>571</v>
      </c>
      <c r="B95" s="14" t="s">
        <v>33</v>
      </c>
      <c r="C95" s="14">
        <v>977</v>
      </c>
      <c r="D95" s="15">
        <v>43049</v>
      </c>
      <c r="E95" s="14">
        <v>790</v>
      </c>
      <c r="F95" s="16">
        <v>957.5</v>
      </c>
      <c r="G95" s="25" t="s">
        <v>63</v>
      </c>
    </row>
    <row r="96" spans="1:7">
      <c r="A96" s="14" t="s">
        <v>576</v>
      </c>
      <c r="B96" s="14" t="s">
        <v>130</v>
      </c>
      <c r="C96" s="14">
        <v>987</v>
      </c>
      <c r="D96" s="15">
        <v>43045</v>
      </c>
      <c r="E96" s="14">
        <v>7830</v>
      </c>
      <c r="F96" s="16">
        <v>1035</v>
      </c>
      <c r="G96" s="25" t="s">
        <v>63</v>
      </c>
    </row>
    <row r="97" spans="1:7">
      <c r="A97" s="14" t="s">
        <v>536</v>
      </c>
      <c r="B97" s="22" t="s">
        <v>25</v>
      </c>
      <c r="C97" s="14">
        <v>1007</v>
      </c>
      <c r="D97" s="15">
        <v>43052</v>
      </c>
      <c r="E97" s="14">
        <v>15080</v>
      </c>
      <c r="F97" s="16">
        <v>164.3</v>
      </c>
      <c r="G97" s="25" t="s">
        <v>63</v>
      </c>
    </row>
    <row r="98" spans="1:7">
      <c r="A98" s="14" t="s">
        <v>536</v>
      </c>
      <c r="B98" s="22" t="s">
        <v>25</v>
      </c>
      <c r="C98" s="14">
        <v>1027</v>
      </c>
      <c r="D98" s="15">
        <v>43062</v>
      </c>
      <c r="E98" s="14">
        <v>15443</v>
      </c>
      <c r="F98" s="16">
        <v>268.45999999999998</v>
      </c>
      <c r="G98" s="25" t="s">
        <v>63</v>
      </c>
    </row>
    <row r="99" spans="1:7">
      <c r="A99" s="14" t="s">
        <v>536</v>
      </c>
      <c r="B99" s="22" t="s">
        <v>25</v>
      </c>
      <c r="C99" s="14">
        <v>1097</v>
      </c>
      <c r="D99" s="15">
        <v>43067</v>
      </c>
      <c r="E99" s="14">
        <v>15634</v>
      </c>
      <c r="F99" s="16">
        <v>817.12</v>
      </c>
      <c r="G99" s="25" t="s">
        <v>63</v>
      </c>
    </row>
    <row r="100" spans="1:7">
      <c r="A100" s="14" t="s">
        <v>536</v>
      </c>
      <c r="B100" s="22" t="s">
        <v>25</v>
      </c>
      <c r="C100" s="14">
        <v>917</v>
      </c>
      <c r="D100" s="15">
        <v>43024</v>
      </c>
      <c r="E100" s="14">
        <v>14056</v>
      </c>
      <c r="F100" s="16">
        <v>5127.26</v>
      </c>
      <c r="G100" s="25" t="s">
        <v>63</v>
      </c>
    </row>
    <row r="101" spans="1:7">
      <c r="A101" s="14" t="s">
        <v>536</v>
      </c>
      <c r="B101" s="22" t="s">
        <v>25</v>
      </c>
      <c r="C101" s="14">
        <v>993</v>
      </c>
      <c r="D101" s="15">
        <v>43048</v>
      </c>
      <c r="E101" s="14">
        <v>15050</v>
      </c>
      <c r="F101" s="16">
        <v>24</v>
      </c>
      <c r="G101" s="25" t="s">
        <v>63</v>
      </c>
    </row>
    <row r="102" spans="1:7">
      <c r="A102" s="14" t="s">
        <v>536</v>
      </c>
      <c r="B102" s="22" t="s">
        <v>25</v>
      </c>
      <c r="C102" s="14">
        <v>993</v>
      </c>
      <c r="D102" s="15">
        <v>43048</v>
      </c>
      <c r="E102" s="14">
        <v>15053</v>
      </c>
      <c r="F102" s="16">
        <v>1800.95</v>
      </c>
      <c r="G102" s="25" t="s">
        <v>63</v>
      </c>
    </row>
    <row r="103" spans="1:7">
      <c r="A103" s="14" t="s">
        <v>598</v>
      </c>
      <c r="B103" s="22" t="s">
        <v>356</v>
      </c>
      <c r="C103" s="14">
        <v>983</v>
      </c>
      <c r="D103" s="15">
        <v>43040</v>
      </c>
      <c r="E103" s="14">
        <v>10607</v>
      </c>
      <c r="F103" s="16">
        <v>517.83000000000004</v>
      </c>
      <c r="G103" s="25" t="s">
        <v>63</v>
      </c>
    </row>
    <row r="104" spans="1:7">
      <c r="A104" s="14" t="s">
        <v>598</v>
      </c>
      <c r="B104" s="22" t="s">
        <v>356</v>
      </c>
      <c r="C104" s="14">
        <v>1033</v>
      </c>
      <c r="D104" s="15">
        <v>43067</v>
      </c>
      <c r="E104" s="14">
        <v>10788</v>
      </c>
      <c r="F104" s="16">
        <v>618.19000000000005</v>
      </c>
      <c r="G104" s="25" t="s">
        <v>63</v>
      </c>
    </row>
    <row r="105" spans="1:7">
      <c r="A105" s="14" t="s">
        <v>510</v>
      </c>
      <c r="B105" s="22" t="s">
        <v>431</v>
      </c>
      <c r="C105" s="14">
        <v>998</v>
      </c>
      <c r="D105" s="15">
        <v>43047</v>
      </c>
      <c r="E105" s="14">
        <v>8860</v>
      </c>
      <c r="F105" s="16">
        <v>39</v>
      </c>
      <c r="G105" s="25" t="s">
        <v>63</v>
      </c>
    </row>
    <row r="106" spans="1:7">
      <c r="A106" s="14" t="s">
        <v>510</v>
      </c>
      <c r="B106" s="22" t="s">
        <v>431</v>
      </c>
      <c r="C106" s="14">
        <v>998</v>
      </c>
      <c r="D106" s="15">
        <v>43039</v>
      </c>
      <c r="E106" s="14">
        <v>8816</v>
      </c>
      <c r="F106" s="16">
        <v>71.8</v>
      </c>
      <c r="G106" s="25" t="s">
        <v>63</v>
      </c>
    </row>
    <row r="107" spans="1:7">
      <c r="A107" s="14" t="s">
        <v>510</v>
      </c>
      <c r="B107" s="22" t="s">
        <v>431</v>
      </c>
      <c r="C107" s="14">
        <v>1129</v>
      </c>
      <c r="D107" s="15">
        <v>43075</v>
      </c>
      <c r="E107" s="14">
        <v>8962</v>
      </c>
      <c r="F107" s="16">
        <v>200</v>
      </c>
      <c r="G107" s="25" t="s">
        <v>63</v>
      </c>
    </row>
    <row r="108" spans="1:7">
      <c r="A108" s="14" t="s">
        <v>510</v>
      </c>
      <c r="B108" s="22" t="s">
        <v>431</v>
      </c>
      <c r="C108" s="14">
        <v>1129</v>
      </c>
      <c r="D108" s="15">
        <v>43075</v>
      </c>
      <c r="E108" s="14">
        <v>8976</v>
      </c>
      <c r="F108" s="16">
        <v>32.5</v>
      </c>
      <c r="G108" s="25" t="s">
        <v>63</v>
      </c>
    </row>
    <row r="109" spans="1:7">
      <c r="A109" s="14" t="s">
        <v>510</v>
      </c>
      <c r="B109" s="22" t="s">
        <v>431</v>
      </c>
      <c r="C109" s="14">
        <v>1018</v>
      </c>
      <c r="D109" s="15">
        <v>43054</v>
      </c>
      <c r="E109" s="14">
        <v>8867</v>
      </c>
      <c r="F109" s="16">
        <v>1063.46</v>
      </c>
      <c r="G109" s="25" t="s">
        <v>63</v>
      </c>
    </row>
    <row r="110" spans="1:7">
      <c r="A110" s="14" t="s">
        <v>600</v>
      </c>
      <c r="B110" s="22" t="s">
        <v>155</v>
      </c>
      <c r="C110" s="14">
        <v>1151</v>
      </c>
      <c r="D110" s="15">
        <v>43088</v>
      </c>
      <c r="E110" s="14">
        <v>945</v>
      </c>
      <c r="F110" s="16">
        <v>998.68</v>
      </c>
      <c r="G110" s="25" t="s">
        <v>63</v>
      </c>
    </row>
    <row r="111" spans="1:7">
      <c r="A111" s="14" t="s">
        <v>509</v>
      </c>
      <c r="B111" s="22" t="s">
        <v>411</v>
      </c>
      <c r="C111" s="14">
        <v>974</v>
      </c>
      <c r="D111" s="15">
        <v>43042</v>
      </c>
      <c r="E111" s="14">
        <v>2626</v>
      </c>
      <c r="F111" s="16">
        <v>8510</v>
      </c>
      <c r="G111" s="25" t="s">
        <v>63</v>
      </c>
    </row>
    <row r="112" spans="1:7">
      <c r="A112" s="14" t="s">
        <v>606</v>
      </c>
      <c r="B112" s="22" t="s">
        <v>607</v>
      </c>
      <c r="C112" s="14">
        <v>981</v>
      </c>
      <c r="D112" s="15">
        <v>43047</v>
      </c>
      <c r="E112" s="14">
        <v>5036</v>
      </c>
      <c r="F112" s="16">
        <v>139.9</v>
      </c>
      <c r="G112" s="25" t="s">
        <v>63</v>
      </c>
    </row>
    <row r="113" spans="1:7">
      <c r="A113" s="14" t="s">
        <v>608</v>
      </c>
      <c r="B113" s="22" t="s">
        <v>60</v>
      </c>
      <c r="C113" s="14">
        <v>980</v>
      </c>
      <c r="D113" s="15">
        <v>43046</v>
      </c>
      <c r="E113" s="14">
        <v>60653</v>
      </c>
      <c r="F113" s="16">
        <v>334.42</v>
      </c>
      <c r="G113" s="25" t="s">
        <v>63</v>
      </c>
    </row>
    <row r="114" spans="1:7">
      <c r="A114" s="14" t="s">
        <v>609</v>
      </c>
      <c r="B114" s="22" t="s">
        <v>610</v>
      </c>
      <c r="C114" s="14">
        <v>978</v>
      </c>
      <c r="D114" s="15">
        <v>43040</v>
      </c>
      <c r="E114" s="14">
        <v>10325</v>
      </c>
      <c r="F114" s="16">
        <v>238</v>
      </c>
      <c r="G114" s="25" t="s">
        <v>63</v>
      </c>
    </row>
    <row r="115" spans="1:7">
      <c r="A115" s="14" t="s">
        <v>611</v>
      </c>
      <c r="B115" s="22" t="s">
        <v>415</v>
      </c>
      <c r="C115" s="14">
        <v>975</v>
      </c>
      <c r="D115" s="15">
        <v>43039</v>
      </c>
      <c r="E115" s="22">
        <v>3950</v>
      </c>
      <c r="F115" s="16">
        <v>130</v>
      </c>
      <c r="G115" s="25" t="s">
        <v>63</v>
      </c>
    </row>
    <row r="116" spans="1:7">
      <c r="A116" s="14" t="s">
        <v>612</v>
      </c>
      <c r="B116" s="22" t="s">
        <v>613</v>
      </c>
      <c r="C116" s="14">
        <v>973</v>
      </c>
      <c r="D116" s="15">
        <v>43045</v>
      </c>
      <c r="E116" s="22">
        <v>1900</v>
      </c>
      <c r="F116" s="16">
        <v>787.5</v>
      </c>
      <c r="G116" s="25" t="s">
        <v>63</v>
      </c>
    </row>
    <row r="117" spans="1:7">
      <c r="A117" s="14" t="s">
        <v>492</v>
      </c>
      <c r="B117" s="22" t="s">
        <v>614</v>
      </c>
      <c r="C117" s="14">
        <v>971</v>
      </c>
      <c r="D117" s="15">
        <v>43045</v>
      </c>
      <c r="E117" s="22">
        <v>5086</v>
      </c>
      <c r="F117" s="16">
        <v>500</v>
      </c>
      <c r="G117" s="25" t="s">
        <v>63</v>
      </c>
    </row>
    <row r="118" spans="1:7">
      <c r="A118" s="14" t="s">
        <v>615</v>
      </c>
      <c r="B118" s="22" t="s">
        <v>616</v>
      </c>
      <c r="C118" s="14">
        <v>806</v>
      </c>
      <c r="D118" s="15">
        <v>42999</v>
      </c>
      <c r="E118" s="22">
        <v>2455</v>
      </c>
      <c r="F118" s="16">
        <v>1093.8</v>
      </c>
      <c r="G118" s="25" t="s">
        <v>63</v>
      </c>
    </row>
    <row r="119" spans="1:7">
      <c r="A119" s="14" t="s">
        <v>617</v>
      </c>
      <c r="B119" s="22" t="s">
        <v>417</v>
      </c>
      <c r="C119" s="14">
        <v>1015</v>
      </c>
      <c r="D119" s="15">
        <v>43045</v>
      </c>
      <c r="E119" s="22">
        <v>4610</v>
      </c>
      <c r="F119" s="16">
        <v>2047.96</v>
      </c>
      <c r="G119" s="25" t="s">
        <v>63</v>
      </c>
    </row>
    <row r="120" spans="1:7">
      <c r="A120" s="14" t="s">
        <v>618</v>
      </c>
      <c r="B120" s="22" t="s">
        <v>619</v>
      </c>
      <c r="C120" s="14">
        <v>1031</v>
      </c>
      <c r="D120" s="15">
        <v>43062</v>
      </c>
      <c r="E120" s="22">
        <v>7672</v>
      </c>
      <c r="F120" s="16">
        <v>221.25</v>
      </c>
      <c r="G120" s="25" t="s">
        <v>63</v>
      </c>
    </row>
    <row r="121" spans="1:7">
      <c r="A121" s="14" t="s">
        <v>621</v>
      </c>
      <c r="B121" s="22" t="s">
        <v>622</v>
      </c>
      <c r="C121" s="14">
        <v>1000</v>
      </c>
      <c r="D121" s="15">
        <v>43042</v>
      </c>
      <c r="E121" s="14">
        <v>5824</v>
      </c>
      <c r="F121" s="16">
        <v>2182.5</v>
      </c>
      <c r="G121" s="25" t="s">
        <v>63</v>
      </c>
    </row>
    <row r="122" spans="1:7">
      <c r="A122" s="14" t="s">
        <v>627</v>
      </c>
      <c r="B122" s="22" t="s">
        <v>404</v>
      </c>
      <c r="C122" s="14">
        <v>1016</v>
      </c>
      <c r="D122" s="15">
        <v>43056</v>
      </c>
      <c r="E122" s="14">
        <v>4577</v>
      </c>
      <c r="F122" s="16">
        <v>5483.4</v>
      </c>
      <c r="G122" s="25" t="s">
        <v>63</v>
      </c>
    </row>
    <row r="123" spans="1:7">
      <c r="A123" s="14" t="s">
        <v>521</v>
      </c>
      <c r="B123" s="22" t="s">
        <v>145</v>
      </c>
      <c r="C123" s="14">
        <v>1017</v>
      </c>
      <c r="D123" s="15">
        <v>43060</v>
      </c>
      <c r="E123" s="22">
        <v>6181</v>
      </c>
      <c r="F123" s="16">
        <v>577.67999999999995</v>
      </c>
      <c r="G123" s="25" t="s">
        <v>63</v>
      </c>
    </row>
    <row r="124" spans="1:7">
      <c r="A124" s="14" t="s">
        <v>628</v>
      </c>
      <c r="B124" s="22" t="s">
        <v>260</v>
      </c>
      <c r="C124" s="14">
        <v>930</v>
      </c>
      <c r="D124" s="15">
        <v>43024</v>
      </c>
      <c r="E124" s="22">
        <v>1950</v>
      </c>
      <c r="F124" s="16">
        <v>792</v>
      </c>
      <c r="G124" s="25" t="s">
        <v>63</v>
      </c>
    </row>
    <row r="125" spans="1:7">
      <c r="A125" s="14" t="s">
        <v>629</v>
      </c>
      <c r="B125" s="22" t="s">
        <v>165</v>
      </c>
      <c r="C125" s="14">
        <v>1030</v>
      </c>
      <c r="D125" s="15">
        <v>43067</v>
      </c>
      <c r="E125" s="22">
        <v>10399</v>
      </c>
      <c r="F125" s="16">
        <v>280</v>
      </c>
      <c r="G125" s="25" t="s">
        <v>63</v>
      </c>
    </row>
    <row r="126" spans="1:7">
      <c r="A126" s="14" t="s">
        <v>630</v>
      </c>
      <c r="B126" s="22" t="s">
        <v>631</v>
      </c>
      <c r="C126" s="14">
        <v>925</v>
      </c>
      <c r="D126" s="15">
        <v>43024</v>
      </c>
      <c r="E126" s="22">
        <v>569</v>
      </c>
      <c r="F126" s="16">
        <v>2655</v>
      </c>
      <c r="G126" s="25" t="s">
        <v>63</v>
      </c>
    </row>
    <row r="127" spans="1:7">
      <c r="A127" s="14" t="s">
        <v>632</v>
      </c>
      <c r="B127" s="22" t="s">
        <v>633</v>
      </c>
      <c r="C127" s="14">
        <v>1060</v>
      </c>
      <c r="D127" s="15">
        <v>43070</v>
      </c>
      <c r="E127" s="22">
        <v>217</v>
      </c>
      <c r="F127" s="16">
        <v>915.28</v>
      </c>
      <c r="G127" s="25" t="s">
        <v>63</v>
      </c>
    </row>
    <row r="128" spans="1:7">
      <c r="A128" s="14" t="s">
        <v>606</v>
      </c>
      <c r="B128" s="14" t="s">
        <v>644</v>
      </c>
      <c r="C128" s="14">
        <v>982</v>
      </c>
      <c r="D128" s="15">
        <v>43045</v>
      </c>
      <c r="E128" s="14">
        <v>5010</v>
      </c>
      <c r="F128" s="16">
        <v>910.97</v>
      </c>
      <c r="G128" s="25" t="s">
        <v>63</v>
      </c>
    </row>
    <row r="129" spans="1:7">
      <c r="A129" s="14" t="s">
        <v>606</v>
      </c>
      <c r="B129" s="14" t="s">
        <v>644</v>
      </c>
      <c r="C129" s="14">
        <v>982</v>
      </c>
      <c r="D129" s="15">
        <v>43049</v>
      </c>
      <c r="E129" s="14">
        <v>5048</v>
      </c>
      <c r="F129" s="16">
        <v>670.89</v>
      </c>
      <c r="G129" s="25" t="s">
        <v>63</v>
      </c>
    </row>
    <row r="130" spans="1:7">
      <c r="A130" s="14" t="s">
        <v>516</v>
      </c>
      <c r="B130" s="14" t="s">
        <v>81</v>
      </c>
      <c r="C130" s="14">
        <v>997</v>
      </c>
      <c r="D130" s="15">
        <v>43039</v>
      </c>
      <c r="E130" s="14">
        <v>8733</v>
      </c>
      <c r="F130" s="16">
        <v>464.01</v>
      </c>
      <c r="G130" s="25" t="s">
        <v>63</v>
      </c>
    </row>
    <row r="131" spans="1:7">
      <c r="A131" s="14" t="s">
        <v>645</v>
      </c>
      <c r="B131" s="14" t="s">
        <v>277</v>
      </c>
      <c r="C131" s="14">
        <v>899</v>
      </c>
      <c r="D131" s="15">
        <v>43010</v>
      </c>
      <c r="E131" s="14">
        <v>2870</v>
      </c>
      <c r="F131" s="16">
        <v>1936.5</v>
      </c>
      <c r="G131" s="25" t="s">
        <v>63</v>
      </c>
    </row>
    <row r="132" spans="1:7">
      <c r="A132" s="14" t="s">
        <v>648</v>
      </c>
      <c r="B132" s="14" t="s">
        <v>649</v>
      </c>
      <c r="C132" s="14">
        <v>1119</v>
      </c>
      <c r="D132" s="15">
        <v>43074</v>
      </c>
      <c r="E132" s="22">
        <v>17321788</v>
      </c>
      <c r="F132" s="16">
        <v>500</v>
      </c>
      <c r="G132" s="25" t="s">
        <v>63</v>
      </c>
    </row>
    <row r="133" spans="1:7">
      <c r="A133" s="14" t="s">
        <v>650</v>
      </c>
      <c r="B133" s="14" t="s">
        <v>651</v>
      </c>
      <c r="C133" s="14">
        <v>1124</v>
      </c>
      <c r="D133" s="15">
        <v>43067</v>
      </c>
      <c r="E133" s="22">
        <v>542</v>
      </c>
      <c r="F133" s="16">
        <v>327</v>
      </c>
      <c r="G133" s="25" t="s">
        <v>63</v>
      </c>
    </row>
    <row r="134" spans="1:7">
      <c r="A134" s="14" t="s">
        <v>652</v>
      </c>
      <c r="B134" s="14" t="s">
        <v>653</v>
      </c>
      <c r="C134" s="14">
        <v>972</v>
      </c>
      <c r="D134" s="15">
        <v>43045</v>
      </c>
      <c r="E134" s="22">
        <v>553</v>
      </c>
      <c r="F134" s="16">
        <v>630</v>
      </c>
      <c r="G134" s="25" t="s">
        <v>63</v>
      </c>
    </row>
    <row r="135" spans="1:7">
      <c r="A135" s="14" t="s">
        <v>652</v>
      </c>
      <c r="B135" s="14" t="s">
        <v>653</v>
      </c>
      <c r="C135" s="14">
        <v>1125</v>
      </c>
      <c r="D135" s="15">
        <v>43069</v>
      </c>
      <c r="E135" s="22">
        <v>632</v>
      </c>
      <c r="F135" s="16">
        <v>108.6</v>
      </c>
      <c r="G135" s="25" t="s">
        <v>63</v>
      </c>
    </row>
    <row r="136" spans="1:7">
      <c r="A136" s="14" t="s">
        <v>654</v>
      </c>
      <c r="B136" s="14" t="s">
        <v>655</v>
      </c>
      <c r="C136" s="14">
        <v>1118</v>
      </c>
      <c r="D136" s="15">
        <v>43069</v>
      </c>
      <c r="E136" s="22">
        <v>1754</v>
      </c>
      <c r="F136" s="16">
        <v>2700</v>
      </c>
      <c r="G136" s="25" t="s">
        <v>63</v>
      </c>
    </row>
    <row r="137" spans="1:7">
      <c r="A137" s="14" t="s">
        <v>656</v>
      </c>
      <c r="B137" s="14" t="s">
        <v>221</v>
      </c>
      <c r="C137" s="14">
        <v>1128</v>
      </c>
      <c r="D137" s="15">
        <v>43073</v>
      </c>
      <c r="E137" s="22">
        <v>7732</v>
      </c>
      <c r="F137" s="16">
        <v>458.19</v>
      </c>
      <c r="G137" s="25" t="s">
        <v>63</v>
      </c>
    </row>
    <row r="138" spans="1:7">
      <c r="A138" s="14" t="s">
        <v>657</v>
      </c>
      <c r="B138" s="14" t="s">
        <v>658</v>
      </c>
      <c r="C138" s="14">
        <v>1126</v>
      </c>
      <c r="D138" s="15">
        <v>43073</v>
      </c>
      <c r="E138" s="22">
        <v>113</v>
      </c>
      <c r="F138" s="16">
        <v>310.5</v>
      </c>
      <c r="G138" s="25" t="s">
        <v>63</v>
      </c>
    </row>
    <row r="139" spans="1:7">
      <c r="A139" s="14" t="s">
        <v>659</v>
      </c>
      <c r="B139" s="14" t="s">
        <v>660</v>
      </c>
      <c r="C139" s="14">
        <v>1127</v>
      </c>
      <c r="D139" s="15">
        <v>43070</v>
      </c>
      <c r="E139" s="22">
        <v>2155</v>
      </c>
      <c r="F139" s="16">
        <v>2866.4</v>
      </c>
      <c r="G139" s="25" t="s">
        <v>63</v>
      </c>
    </row>
    <row r="140" spans="1:7">
      <c r="A140" s="14" t="s">
        <v>576</v>
      </c>
      <c r="B140" s="14" t="s">
        <v>130</v>
      </c>
      <c r="C140" s="14">
        <v>1130</v>
      </c>
      <c r="D140" s="15">
        <v>43073</v>
      </c>
      <c r="E140" s="22">
        <v>8099</v>
      </c>
      <c r="F140" s="16">
        <v>3470.43</v>
      </c>
      <c r="G140" s="25" t="s">
        <v>63</v>
      </c>
    </row>
    <row r="141" spans="1:7">
      <c r="A141" s="14" t="s">
        <v>661</v>
      </c>
      <c r="B141" s="14" t="s">
        <v>296</v>
      </c>
      <c r="C141" s="14">
        <v>1115</v>
      </c>
      <c r="D141" s="15">
        <v>43077</v>
      </c>
      <c r="E141" s="22">
        <v>1371</v>
      </c>
      <c r="F141" s="16">
        <v>9302.02</v>
      </c>
      <c r="G141" s="25" t="s">
        <v>63</v>
      </c>
    </row>
    <row r="142" spans="1:7">
      <c r="A142" s="14" t="s">
        <v>662</v>
      </c>
      <c r="B142" s="14" t="s">
        <v>663</v>
      </c>
      <c r="C142" s="14">
        <v>1111</v>
      </c>
      <c r="D142" s="15">
        <v>43063</v>
      </c>
      <c r="E142" s="22">
        <v>2535</v>
      </c>
      <c r="F142" s="16">
        <v>4610</v>
      </c>
      <c r="G142" s="25" t="s">
        <v>63</v>
      </c>
    </row>
    <row r="143" spans="1:7">
      <c r="A143" s="14" t="s">
        <v>664</v>
      </c>
      <c r="B143" s="14" t="s">
        <v>665</v>
      </c>
      <c r="C143" s="14">
        <v>1117</v>
      </c>
      <c r="D143" s="15">
        <v>43069</v>
      </c>
      <c r="E143" s="22">
        <v>5195</v>
      </c>
      <c r="F143" s="16">
        <v>1022.8</v>
      </c>
      <c r="G143" s="25" t="s">
        <v>63</v>
      </c>
    </row>
    <row r="144" spans="1:7">
      <c r="A144" s="14" t="s">
        <v>524</v>
      </c>
      <c r="B144" s="14" t="s">
        <v>525</v>
      </c>
      <c r="C144" s="14">
        <v>928</v>
      </c>
      <c r="D144" s="15">
        <v>43017</v>
      </c>
      <c r="E144" s="22">
        <v>9110</v>
      </c>
      <c r="F144" s="16">
        <v>1980.69</v>
      </c>
      <c r="G144" s="25" t="s">
        <v>63</v>
      </c>
    </row>
    <row r="145" spans="1:7">
      <c r="A145" s="14" t="s">
        <v>524</v>
      </c>
      <c r="B145" s="14" t="s">
        <v>525</v>
      </c>
      <c r="C145" s="14">
        <v>928</v>
      </c>
      <c r="D145" s="15">
        <v>43018</v>
      </c>
      <c r="E145" s="22">
        <v>9236</v>
      </c>
      <c r="F145" s="16">
        <v>284.10000000000002</v>
      </c>
      <c r="G145" s="25" t="s">
        <v>63</v>
      </c>
    </row>
    <row r="146" spans="1:7">
      <c r="A146" s="14" t="s">
        <v>675</v>
      </c>
      <c r="B146" s="14" t="s">
        <v>676</v>
      </c>
      <c r="C146" s="14">
        <v>1062</v>
      </c>
      <c r="D146" s="15">
        <v>43070</v>
      </c>
      <c r="E146" s="22">
        <v>124</v>
      </c>
      <c r="F146" s="16">
        <v>8643.4</v>
      </c>
      <c r="G146" s="25" t="s">
        <v>63</v>
      </c>
    </row>
    <row r="147" spans="1:7">
      <c r="A147" s="14" t="s">
        <v>680</v>
      </c>
      <c r="B147" s="14" t="s">
        <v>441</v>
      </c>
      <c r="C147" s="14">
        <v>979</v>
      </c>
      <c r="D147" s="15">
        <v>43047</v>
      </c>
      <c r="E147" s="22">
        <v>844</v>
      </c>
      <c r="F147" s="16">
        <v>860.53</v>
      </c>
      <c r="G147" s="25" t="s">
        <v>63</v>
      </c>
    </row>
    <row r="148" spans="1:7">
      <c r="A148" s="14" t="s">
        <v>681</v>
      </c>
      <c r="B148" s="14" t="s">
        <v>85</v>
      </c>
      <c r="C148" s="14">
        <v>821</v>
      </c>
      <c r="D148" s="15">
        <v>43004</v>
      </c>
      <c r="E148" s="22">
        <v>821</v>
      </c>
      <c r="F148" s="16">
        <v>6977.4</v>
      </c>
      <c r="G148" s="25" t="s">
        <v>63</v>
      </c>
    </row>
    <row r="149" spans="1:7">
      <c r="A149" s="14" t="s">
        <v>693</v>
      </c>
      <c r="B149" s="14" t="s">
        <v>582</v>
      </c>
      <c r="C149" s="14">
        <v>1122</v>
      </c>
      <c r="D149" s="15">
        <v>43073</v>
      </c>
      <c r="E149" s="22">
        <v>17</v>
      </c>
      <c r="F149" s="16">
        <v>1113.75</v>
      </c>
      <c r="G149" s="25" t="s">
        <v>63</v>
      </c>
    </row>
    <row r="150" spans="1:7">
      <c r="A150" s="14"/>
      <c r="B150" s="14"/>
      <c r="C150" s="14"/>
      <c r="D150" s="15"/>
      <c r="E150" s="22"/>
      <c r="F150" s="16"/>
      <c r="G150" s="25"/>
    </row>
    <row r="152" spans="1:7" ht="15.75">
      <c r="A152" s="58" t="s">
        <v>624</v>
      </c>
      <c r="B152" s="59"/>
      <c r="C152" s="59"/>
      <c r="D152" s="59"/>
      <c r="E152" s="59"/>
      <c r="F152" s="59"/>
      <c r="G152" s="60"/>
    </row>
    <row r="153" spans="1:7" ht="25.5">
      <c r="A153" s="3" t="s">
        <v>0</v>
      </c>
      <c r="B153" s="3" t="s">
        <v>1</v>
      </c>
      <c r="C153" s="3" t="s">
        <v>2</v>
      </c>
      <c r="D153" s="3" t="s">
        <v>3</v>
      </c>
      <c r="E153" s="3" t="s">
        <v>4</v>
      </c>
      <c r="F153" s="9" t="s">
        <v>5</v>
      </c>
      <c r="G153" s="4" t="s">
        <v>6</v>
      </c>
    </row>
    <row r="154" spans="1:7">
      <c r="A154" s="14" t="s">
        <v>625</v>
      </c>
      <c r="B154" s="22" t="s">
        <v>626</v>
      </c>
      <c r="C154" s="14">
        <v>1065</v>
      </c>
      <c r="D154" s="15">
        <v>43070</v>
      </c>
      <c r="E154" s="14">
        <v>26221451</v>
      </c>
      <c r="F154" s="16">
        <f>15832.82-250</f>
        <v>15582.82</v>
      </c>
      <c r="G154" s="25" t="s">
        <v>63</v>
      </c>
    </row>
    <row r="155" spans="1:7">
      <c r="A155" s="14" t="s">
        <v>495</v>
      </c>
      <c r="B155" s="22" t="s">
        <v>702</v>
      </c>
      <c r="C155" s="14">
        <v>1164</v>
      </c>
      <c r="D155" s="15">
        <v>43090</v>
      </c>
      <c r="E155" s="14">
        <v>4608</v>
      </c>
      <c r="F155" s="16">
        <v>161.94</v>
      </c>
      <c r="G155" s="25" t="s">
        <v>63</v>
      </c>
    </row>
    <row r="156" spans="1:7">
      <c r="A156" s="14" t="s">
        <v>554</v>
      </c>
      <c r="B156" s="14" t="s">
        <v>222</v>
      </c>
      <c r="C156" s="14">
        <v>1087</v>
      </c>
      <c r="D156" s="15">
        <v>43083</v>
      </c>
      <c r="E156" s="14">
        <v>4937</v>
      </c>
      <c r="F156" s="16">
        <v>2776.76</v>
      </c>
      <c r="G156" s="25" t="s">
        <v>63</v>
      </c>
    </row>
    <row r="158" spans="1:7" ht="15.75">
      <c r="A158" s="58" t="s">
        <v>204</v>
      </c>
      <c r="B158" s="59"/>
      <c r="C158" s="59"/>
      <c r="D158" s="59"/>
      <c r="E158" s="59"/>
      <c r="F158" s="59"/>
      <c r="G158" s="60"/>
    </row>
    <row r="159" spans="1:7" ht="25.5">
      <c r="A159" s="3" t="s">
        <v>0</v>
      </c>
      <c r="B159" s="3" t="s">
        <v>1</v>
      </c>
      <c r="C159" s="3" t="s">
        <v>2</v>
      </c>
      <c r="D159" s="3" t="s">
        <v>3</v>
      </c>
      <c r="E159" s="3" t="s">
        <v>4</v>
      </c>
      <c r="F159" s="9" t="s">
        <v>5</v>
      </c>
      <c r="G159" s="4" t="s">
        <v>6</v>
      </c>
    </row>
    <row r="160" spans="1:7">
      <c r="A160" s="14" t="s">
        <v>483</v>
      </c>
      <c r="B160" s="14" t="s">
        <v>484</v>
      </c>
      <c r="C160" s="14">
        <v>946</v>
      </c>
      <c r="D160" s="15">
        <v>43032</v>
      </c>
      <c r="E160" s="14">
        <v>577377</v>
      </c>
      <c r="F160" s="16">
        <v>404.09</v>
      </c>
      <c r="G160" s="25" t="s">
        <v>63</v>
      </c>
    </row>
    <row r="161" spans="1:7">
      <c r="A161" s="14" t="s">
        <v>483</v>
      </c>
      <c r="B161" s="14" t="s">
        <v>484</v>
      </c>
      <c r="C161" s="14">
        <v>946</v>
      </c>
      <c r="D161" s="15">
        <v>43034</v>
      </c>
      <c r="E161" s="14">
        <v>577378</v>
      </c>
      <c r="F161" s="16">
        <v>208.69</v>
      </c>
      <c r="G161" s="25" t="s">
        <v>63</v>
      </c>
    </row>
    <row r="162" spans="1:7">
      <c r="A162" s="14" t="s">
        <v>483</v>
      </c>
      <c r="B162" s="14" t="s">
        <v>484</v>
      </c>
      <c r="C162" s="14">
        <v>913</v>
      </c>
      <c r="D162" s="15">
        <v>43018</v>
      </c>
      <c r="E162" s="14">
        <v>577374</v>
      </c>
      <c r="F162" s="16">
        <v>437.7</v>
      </c>
      <c r="G162" s="25" t="s">
        <v>63</v>
      </c>
    </row>
    <row r="163" spans="1:7">
      <c r="A163" s="14" t="s">
        <v>483</v>
      </c>
      <c r="B163" s="14" t="s">
        <v>484</v>
      </c>
      <c r="C163" s="14">
        <v>913</v>
      </c>
      <c r="D163" s="15">
        <v>43025</v>
      </c>
      <c r="E163" s="14">
        <v>577375</v>
      </c>
      <c r="F163" s="16">
        <v>260.85000000000002</v>
      </c>
      <c r="G163" s="25" t="s">
        <v>63</v>
      </c>
    </row>
    <row r="164" spans="1:7">
      <c r="A164" s="14" t="s">
        <v>483</v>
      </c>
      <c r="B164" s="14" t="s">
        <v>484</v>
      </c>
      <c r="C164" s="14">
        <v>913</v>
      </c>
      <c r="D164" s="15">
        <v>43027</v>
      </c>
      <c r="E164" s="14">
        <v>577376</v>
      </c>
      <c r="F164" s="16">
        <v>369.31</v>
      </c>
      <c r="G164" s="25" t="s">
        <v>63</v>
      </c>
    </row>
    <row r="165" spans="1:7">
      <c r="A165" s="14" t="s">
        <v>485</v>
      </c>
      <c r="B165" s="14" t="s">
        <v>99</v>
      </c>
      <c r="C165" s="14">
        <v>1012</v>
      </c>
      <c r="D165" s="15">
        <v>43056</v>
      </c>
      <c r="E165" s="14">
        <v>577393</v>
      </c>
      <c r="F165" s="16">
        <v>75.23</v>
      </c>
      <c r="G165" s="25" t="s">
        <v>63</v>
      </c>
    </row>
    <row r="166" spans="1:7">
      <c r="A166" s="14" t="s">
        <v>485</v>
      </c>
      <c r="B166" s="14" t="s">
        <v>99</v>
      </c>
      <c r="C166" s="14">
        <v>1035</v>
      </c>
      <c r="D166" s="15">
        <v>43062</v>
      </c>
      <c r="E166" s="14">
        <v>577395</v>
      </c>
      <c r="F166" s="16">
        <v>200.09</v>
      </c>
      <c r="G166" s="25" t="s">
        <v>63</v>
      </c>
    </row>
    <row r="167" spans="1:7">
      <c r="A167" s="14" t="s">
        <v>486</v>
      </c>
      <c r="B167" s="14" t="s">
        <v>101</v>
      </c>
      <c r="C167" s="14">
        <v>1036</v>
      </c>
      <c r="D167" s="15">
        <v>43062</v>
      </c>
      <c r="E167" s="14">
        <v>577390</v>
      </c>
      <c r="F167" s="16">
        <v>150.21</v>
      </c>
      <c r="G167" s="25" t="s">
        <v>63</v>
      </c>
    </row>
    <row r="168" spans="1:7">
      <c r="A168" s="14" t="s">
        <v>486</v>
      </c>
      <c r="B168" s="14" t="s">
        <v>101</v>
      </c>
      <c r="C168" s="14">
        <v>1011</v>
      </c>
      <c r="D168" s="15">
        <v>43056</v>
      </c>
      <c r="E168" s="14">
        <v>577388</v>
      </c>
      <c r="F168" s="16">
        <v>476.29</v>
      </c>
      <c r="G168" s="25" t="s">
        <v>63</v>
      </c>
    </row>
    <row r="169" spans="1:7">
      <c r="A169" s="14" t="s">
        <v>578</v>
      </c>
      <c r="B169" s="22" t="s">
        <v>365</v>
      </c>
      <c r="C169" s="14">
        <v>994</v>
      </c>
      <c r="D169" s="15">
        <v>43045</v>
      </c>
      <c r="E169" s="14">
        <v>2289</v>
      </c>
      <c r="F169" s="16">
        <v>1329.12</v>
      </c>
      <c r="G169" s="25" t="s">
        <v>63</v>
      </c>
    </row>
    <row r="170" spans="1:7">
      <c r="A170" s="14" t="s">
        <v>516</v>
      </c>
      <c r="B170" s="14" t="s">
        <v>81</v>
      </c>
      <c r="C170" s="14">
        <v>996</v>
      </c>
      <c r="D170" s="15">
        <v>43039</v>
      </c>
      <c r="E170" s="14">
        <v>8827</v>
      </c>
      <c r="F170" s="16">
        <v>205.23</v>
      </c>
      <c r="G170" s="25" t="s">
        <v>63</v>
      </c>
    </row>
    <row r="171" spans="1:7" s="6" customFormat="1" ht="15.75">
      <c r="A171" s="14" t="s">
        <v>537</v>
      </c>
      <c r="B171" s="22" t="s">
        <v>87</v>
      </c>
      <c r="C171" s="14">
        <v>1028</v>
      </c>
      <c r="D171" s="15">
        <v>43062</v>
      </c>
      <c r="E171" s="14">
        <v>7715</v>
      </c>
      <c r="F171" s="16">
        <v>42.36</v>
      </c>
      <c r="G171" s="25" t="s">
        <v>63</v>
      </c>
    </row>
    <row r="172" spans="1:7">
      <c r="A172" s="14"/>
      <c r="B172" s="14"/>
      <c r="C172" s="14"/>
      <c r="D172" s="15"/>
      <c r="E172" s="14"/>
      <c r="F172" s="16"/>
      <c r="G172" s="25"/>
    </row>
    <row r="174" spans="1:7" ht="15.75">
      <c r="A174" s="58" t="s">
        <v>374</v>
      </c>
      <c r="B174" s="59"/>
      <c r="C174" s="59"/>
      <c r="D174" s="59"/>
      <c r="E174" s="59"/>
      <c r="F174" s="59"/>
      <c r="G174" s="60"/>
    </row>
    <row r="175" spans="1:7" ht="25.5">
      <c r="A175" s="3" t="s">
        <v>0</v>
      </c>
      <c r="B175" s="3" t="s">
        <v>1</v>
      </c>
      <c r="C175" s="3" t="s">
        <v>2</v>
      </c>
      <c r="D175" s="3" t="s">
        <v>3</v>
      </c>
      <c r="E175" s="3" t="s">
        <v>4</v>
      </c>
      <c r="F175" s="9" t="s">
        <v>5</v>
      </c>
      <c r="G175" s="4" t="s">
        <v>6</v>
      </c>
    </row>
    <row r="176" spans="1:7">
      <c r="A176" s="14"/>
      <c r="B176" s="14"/>
      <c r="C176" s="14"/>
      <c r="D176" s="15"/>
      <c r="E176" s="14"/>
      <c r="F176" s="16"/>
      <c r="G176" s="25"/>
    </row>
    <row r="177" spans="1:7" s="6" customFormat="1" ht="15.75">
      <c r="A177" s="2"/>
      <c r="B177" s="2"/>
      <c r="C177" s="2"/>
      <c r="D177" s="2"/>
      <c r="E177" s="2"/>
      <c r="F177" s="10"/>
      <c r="G177" s="26"/>
    </row>
    <row r="178" spans="1:7" s="1" customFormat="1" ht="15.75">
      <c r="A178" s="58" t="s">
        <v>375</v>
      </c>
      <c r="B178" s="59"/>
      <c r="C178" s="59"/>
      <c r="D178" s="59"/>
      <c r="E178" s="59"/>
      <c r="F178" s="59"/>
      <c r="G178" s="60"/>
    </row>
    <row r="179" spans="1:7" s="1" customFormat="1" ht="25.5">
      <c r="A179" s="3" t="s">
        <v>0</v>
      </c>
      <c r="B179" s="3" t="s">
        <v>1</v>
      </c>
      <c r="C179" s="3" t="s">
        <v>2</v>
      </c>
      <c r="D179" s="3" t="s">
        <v>3</v>
      </c>
      <c r="E179" s="3" t="s">
        <v>4</v>
      </c>
      <c r="F179" s="9" t="s">
        <v>5</v>
      </c>
      <c r="G179" s="4" t="s">
        <v>6</v>
      </c>
    </row>
    <row r="180" spans="1:7" s="1" customFormat="1">
      <c r="A180" s="14" t="s">
        <v>557</v>
      </c>
      <c r="B180" s="14" t="s">
        <v>682</v>
      </c>
      <c r="C180" s="14">
        <v>1073</v>
      </c>
      <c r="D180" s="15">
        <v>43068</v>
      </c>
      <c r="E180" s="14">
        <v>1492</v>
      </c>
      <c r="F180" s="16">
        <v>56.14</v>
      </c>
      <c r="G180" s="25" t="s">
        <v>63</v>
      </c>
    </row>
    <row r="181" spans="1:7" s="1" customFormat="1">
      <c r="A181" s="14" t="s">
        <v>478</v>
      </c>
      <c r="B181" s="14" t="s">
        <v>16</v>
      </c>
      <c r="C181" s="14">
        <v>1021</v>
      </c>
      <c r="D181" s="15">
        <v>43056</v>
      </c>
      <c r="E181" s="14">
        <v>9252</v>
      </c>
      <c r="F181" s="16">
        <v>9088.58</v>
      </c>
      <c r="G181" s="25" t="s">
        <v>63</v>
      </c>
    </row>
    <row r="182" spans="1:7" s="1" customFormat="1">
      <c r="A182" s="14" t="s">
        <v>478</v>
      </c>
      <c r="B182" s="14" t="s">
        <v>16</v>
      </c>
      <c r="C182" s="14">
        <v>1070</v>
      </c>
      <c r="D182" s="15">
        <v>43075</v>
      </c>
      <c r="E182" s="14">
        <v>9450</v>
      </c>
      <c r="F182" s="16">
        <v>9088.58</v>
      </c>
      <c r="G182" s="25" t="s">
        <v>63</v>
      </c>
    </row>
    <row r="183" spans="1:7" s="1" customFormat="1">
      <c r="A183" s="14" t="s">
        <v>534</v>
      </c>
      <c r="B183" s="14" t="s">
        <v>109</v>
      </c>
      <c r="C183" s="14">
        <v>1051</v>
      </c>
      <c r="D183" s="15">
        <v>43070</v>
      </c>
      <c r="E183" s="14">
        <v>11140</v>
      </c>
      <c r="F183" s="16">
        <v>4421.53</v>
      </c>
      <c r="G183" s="25" t="s">
        <v>63</v>
      </c>
    </row>
    <row r="184" spans="1:7" s="1" customFormat="1">
      <c r="A184" s="14"/>
      <c r="B184" s="14"/>
      <c r="C184" s="14"/>
      <c r="D184" s="15"/>
      <c r="E184" s="14"/>
      <c r="F184" s="16"/>
      <c r="G184" s="25"/>
    </row>
    <row r="185" spans="1:7" s="1" customFormat="1">
      <c r="A185" s="2"/>
      <c r="B185" s="2"/>
      <c r="C185" s="2"/>
      <c r="D185" s="2"/>
      <c r="E185" s="2"/>
      <c r="F185" s="10"/>
      <c r="G185" s="26"/>
    </row>
    <row r="186" spans="1:7" s="1" customFormat="1" ht="15.75">
      <c r="A186" s="58" t="s">
        <v>376</v>
      </c>
      <c r="B186" s="59"/>
      <c r="C186" s="59"/>
      <c r="D186" s="59"/>
      <c r="E186" s="59"/>
      <c r="F186" s="59"/>
      <c r="G186" s="60"/>
    </row>
    <row r="187" spans="1:7" s="1" customFormat="1" ht="25.5">
      <c r="A187" s="3" t="s">
        <v>0</v>
      </c>
      <c r="B187" s="3" t="s">
        <v>1</v>
      </c>
      <c r="C187" s="3" t="s">
        <v>2</v>
      </c>
      <c r="D187" s="3" t="s">
        <v>3</v>
      </c>
      <c r="E187" s="3" t="s">
        <v>4</v>
      </c>
      <c r="F187" s="9" t="s">
        <v>5</v>
      </c>
      <c r="G187" s="4" t="s">
        <v>6</v>
      </c>
    </row>
    <row r="188" spans="1:7">
      <c r="A188" s="14" t="s">
        <v>473</v>
      </c>
      <c r="B188" s="14" t="s">
        <v>56</v>
      </c>
      <c r="C188" s="14">
        <v>1048</v>
      </c>
      <c r="D188" s="15">
        <v>41972</v>
      </c>
      <c r="E188" s="22">
        <v>2878031</v>
      </c>
      <c r="F188" s="16">
        <v>54951.28</v>
      </c>
      <c r="G188" s="25" t="s">
        <v>63</v>
      </c>
    </row>
    <row r="189" spans="1:7">
      <c r="A189" s="14" t="s">
        <v>473</v>
      </c>
      <c r="B189" s="14" t="s">
        <v>56</v>
      </c>
      <c r="C189" s="14">
        <v>1039</v>
      </c>
      <c r="D189" s="15">
        <v>43062</v>
      </c>
      <c r="E189" s="22">
        <v>2860841</v>
      </c>
      <c r="F189" s="16">
        <v>44458.6</v>
      </c>
      <c r="G189" s="25" t="s">
        <v>63</v>
      </c>
    </row>
    <row r="190" spans="1:7" s="5" customFormat="1">
      <c r="A190" s="14" t="s">
        <v>527</v>
      </c>
      <c r="B190" s="14" t="s">
        <v>107</v>
      </c>
      <c r="C190" s="14">
        <v>1047</v>
      </c>
      <c r="D190" s="15">
        <v>43069</v>
      </c>
      <c r="E190" s="14">
        <v>8653</v>
      </c>
      <c r="F190" s="16">
        <v>61446.32</v>
      </c>
      <c r="G190" s="25" t="s">
        <v>63</v>
      </c>
    </row>
    <row r="191" spans="1:7" s="5" customFormat="1">
      <c r="A191" s="14" t="s">
        <v>534</v>
      </c>
      <c r="B191" s="14" t="s">
        <v>109</v>
      </c>
      <c r="C191" s="14">
        <v>956</v>
      </c>
      <c r="D191" s="15">
        <v>43047</v>
      </c>
      <c r="E191" s="14">
        <v>10189</v>
      </c>
      <c r="F191" s="16">
        <v>17143.97</v>
      </c>
      <c r="G191" s="25" t="s">
        <v>63</v>
      </c>
    </row>
    <row r="192" spans="1:7" s="5" customFormat="1">
      <c r="A192" s="14" t="s">
        <v>534</v>
      </c>
      <c r="B192" s="14" t="s">
        <v>109</v>
      </c>
      <c r="C192" s="14">
        <v>1067</v>
      </c>
      <c r="D192" s="15">
        <v>43070</v>
      </c>
      <c r="E192" s="14">
        <v>11145</v>
      </c>
      <c r="F192" s="16">
        <v>26774.55</v>
      </c>
      <c r="G192" s="25" t="s">
        <v>63</v>
      </c>
    </row>
    <row r="193" spans="1:7" s="5" customFormat="1">
      <c r="A193" s="14" t="s">
        <v>534</v>
      </c>
      <c r="B193" s="14" t="s">
        <v>109</v>
      </c>
      <c r="C193" s="14">
        <v>1046</v>
      </c>
      <c r="D193" s="15">
        <v>43047</v>
      </c>
      <c r="E193" s="14">
        <v>10954</v>
      </c>
      <c r="F193" s="16">
        <v>11884.88</v>
      </c>
      <c r="G193" s="25" t="s">
        <v>63</v>
      </c>
    </row>
    <row r="194" spans="1:7">
      <c r="A194" s="14" t="s">
        <v>534</v>
      </c>
      <c r="B194" s="14" t="s">
        <v>532</v>
      </c>
      <c r="C194" s="14">
        <v>1041</v>
      </c>
      <c r="D194" s="15">
        <v>43073</v>
      </c>
      <c r="E194" s="14">
        <v>10824</v>
      </c>
      <c r="F194" s="16">
        <v>22994.1</v>
      </c>
      <c r="G194" s="25" t="s">
        <v>63</v>
      </c>
    </row>
    <row r="195" spans="1:7">
      <c r="A195" s="14" t="s">
        <v>534</v>
      </c>
      <c r="B195" s="14" t="s">
        <v>532</v>
      </c>
      <c r="C195" s="14">
        <v>1053</v>
      </c>
      <c r="D195" s="15">
        <v>43081</v>
      </c>
      <c r="E195" s="14">
        <v>11141</v>
      </c>
      <c r="F195" s="16">
        <v>16895.8</v>
      </c>
      <c r="G195" s="25" t="s">
        <v>63</v>
      </c>
    </row>
    <row r="196" spans="1:7">
      <c r="A196" s="14" t="s">
        <v>534</v>
      </c>
      <c r="B196" s="14" t="s">
        <v>532</v>
      </c>
      <c r="C196" s="14">
        <v>1043</v>
      </c>
      <c r="D196" s="15">
        <v>43063</v>
      </c>
      <c r="E196" s="14">
        <v>10825</v>
      </c>
      <c r="F196" s="16">
        <v>44234.720000000001</v>
      </c>
      <c r="G196" s="25" t="s">
        <v>63</v>
      </c>
    </row>
    <row r="197" spans="1:7">
      <c r="A197" s="14" t="s">
        <v>632</v>
      </c>
      <c r="B197" s="14" t="s">
        <v>633</v>
      </c>
      <c r="C197" s="14">
        <v>1057</v>
      </c>
      <c r="D197" s="15">
        <v>43070</v>
      </c>
      <c r="E197" s="14">
        <v>214</v>
      </c>
      <c r="F197" s="16">
        <v>21637.24</v>
      </c>
      <c r="G197" s="25" t="s">
        <v>63</v>
      </c>
    </row>
    <row r="198" spans="1:7">
      <c r="A198" s="14" t="s">
        <v>639</v>
      </c>
      <c r="B198" s="14" t="s">
        <v>640</v>
      </c>
      <c r="C198" s="14">
        <v>851</v>
      </c>
      <c r="D198" s="15">
        <v>43080</v>
      </c>
      <c r="E198" s="14">
        <v>462</v>
      </c>
      <c r="F198" s="16">
        <v>19262.259999999998</v>
      </c>
      <c r="G198" s="25" t="s">
        <v>63</v>
      </c>
    </row>
    <row r="199" spans="1:7">
      <c r="A199" s="14" t="s">
        <v>688</v>
      </c>
      <c r="B199" s="22" t="s">
        <v>689</v>
      </c>
      <c r="C199" s="14">
        <v>1056</v>
      </c>
      <c r="D199" s="15">
        <v>43067</v>
      </c>
      <c r="E199" s="14">
        <v>821</v>
      </c>
      <c r="F199" s="16">
        <v>16585.68</v>
      </c>
      <c r="G199" s="25" t="s">
        <v>63</v>
      </c>
    </row>
    <row r="200" spans="1:7">
      <c r="A200" s="14" t="s">
        <v>533</v>
      </c>
      <c r="B200" s="22" t="s">
        <v>113</v>
      </c>
      <c r="C200" s="14">
        <v>908</v>
      </c>
      <c r="D200" s="15">
        <v>43014</v>
      </c>
      <c r="E200" s="14">
        <v>7304</v>
      </c>
      <c r="F200" s="16">
        <v>14156.62</v>
      </c>
      <c r="G200" s="25" t="s">
        <v>63</v>
      </c>
    </row>
    <row r="201" spans="1:7">
      <c r="A201" s="14" t="s">
        <v>709</v>
      </c>
      <c r="B201" s="22" t="s">
        <v>710</v>
      </c>
      <c r="C201" s="14">
        <v>1020</v>
      </c>
      <c r="D201" s="15">
        <v>43059</v>
      </c>
      <c r="E201" s="14">
        <v>31</v>
      </c>
      <c r="F201" s="16">
        <v>110601.04</v>
      </c>
      <c r="G201" s="25" t="s">
        <v>63</v>
      </c>
    </row>
    <row r="202" spans="1:7">
      <c r="A202" s="14"/>
      <c r="B202" s="22"/>
      <c r="C202" s="14"/>
      <c r="D202" s="15"/>
      <c r="E202" s="14"/>
      <c r="F202" s="16"/>
      <c r="G202" s="25"/>
    </row>
    <row r="204" spans="1:7" ht="15.75">
      <c r="A204" s="58" t="s">
        <v>377</v>
      </c>
      <c r="B204" s="59"/>
      <c r="C204" s="59"/>
      <c r="D204" s="59"/>
      <c r="E204" s="59"/>
      <c r="F204" s="59"/>
      <c r="G204" s="60"/>
    </row>
    <row r="205" spans="1:7" ht="25.5">
      <c r="A205" s="3" t="s">
        <v>0</v>
      </c>
      <c r="B205" s="3" t="s">
        <v>1</v>
      </c>
      <c r="C205" s="3" t="s">
        <v>2</v>
      </c>
      <c r="D205" s="3" t="s">
        <v>3</v>
      </c>
      <c r="E205" s="3" t="s">
        <v>4</v>
      </c>
      <c r="F205" s="9" t="s">
        <v>5</v>
      </c>
      <c r="G205" s="4" t="s">
        <v>6</v>
      </c>
    </row>
    <row r="206" spans="1:7">
      <c r="A206" s="14" t="s">
        <v>475</v>
      </c>
      <c r="B206" s="14" t="s">
        <v>458</v>
      </c>
      <c r="C206" s="14">
        <v>1091</v>
      </c>
      <c r="D206" s="15">
        <v>43051</v>
      </c>
      <c r="E206" s="22">
        <v>1360181</v>
      </c>
      <c r="F206" s="16">
        <v>1537.68</v>
      </c>
      <c r="G206" s="25" t="s">
        <v>63</v>
      </c>
    </row>
    <row r="207" spans="1:7">
      <c r="A207" s="14" t="s">
        <v>475</v>
      </c>
      <c r="B207" s="14" t="s">
        <v>458</v>
      </c>
      <c r="C207" s="14">
        <v>1092</v>
      </c>
      <c r="D207" s="15">
        <v>43081</v>
      </c>
      <c r="E207" s="22">
        <v>1360272</v>
      </c>
      <c r="F207" s="16">
        <v>1210.5</v>
      </c>
      <c r="G207" s="25" t="s">
        <v>63</v>
      </c>
    </row>
    <row r="208" spans="1:7">
      <c r="A208" s="14" t="s">
        <v>475</v>
      </c>
      <c r="B208" s="14" t="s">
        <v>458</v>
      </c>
      <c r="C208" s="14">
        <v>1093</v>
      </c>
      <c r="D208" s="15">
        <v>43081</v>
      </c>
      <c r="E208" s="22">
        <v>1360380</v>
      </c>
      <c r="F208" s="16">
        <v>4257.8</v>
      </c>
      <c r="G208" s="25" t="s">
        <v>63</v>
      </c>
    </row>
    <row r="209" spans="1:7">
      <c r="A209" s="14" t="s">
        <v>50</v>
      </c>
      <c r="B209" s="14" t="s">
        <v>51</v>
      </c>
      <c r="C209" s="14">
        <v>1131</v>
      </c>
      <c r="D209" s="15">
        <v>43084</v>
      </c>
      <c r="E209" s="14">
        <v>452023</v>
      </c>
      <c r="F209" s="16">
        <v>728</v>
      </c>
      <c r="G209" s="25" t="s">
        <v>63</v>
      </c>
    </row>
    <row r="210" spans="1:7">
      <c r="A210" s="14" t="s">
        <v>477</v>
      </c>
      <c r="B210" s="14" t="s">
        <v>74</v>
      </c>
      <c r="C210" s="14">
        <v>1138</v>
      </c>
      <c r="D210" s="15">
        <v>41264</v>
      </c>
      <c r="E210" s="14">
        <v>270197</v>
      </c>
      <c r="F210" s="16">
        <v>1421.1</v>
      </c>
      <c r="G210" s="25" t="s">
        <v>63</v>
      </c>
    </row>
    <row r="211" spans="1:7">
      <c r="A211" s="14" t="s">
        <v>542</v>
      </c>
      <c r="B211" s="14" t="s">
        <v>47</v>
      </c>
      <c r="C211" s="14">
        <v>969</v>
      </c>
      <c r="D211" s="15">
        <v>43045</v>
      </c>
      <c r="E211" s="14">
        <v>643</v>
      </c>
      <c r="F211" s="16">
        <v>2078.11</v>
      </c>
      <c r="G211" s="25" t="s">
        <v>63</v>
      </c>
    </row>
    <row r="212" spans="1:7">
      <c r="A212" s="14" t="s">
        <v>542</v>
      </c>
      <c r="B212" s="14" t="s">
        <v>47</v>
      </c>
      <c r="C212" s="14">
        <v>970</v>
      </c>
      <c r="D212" s="15">
        <v>43045</v>
      </c>
      <c r="E212" s="14">
        <v>645</v>
      </c>
      <c r="F212" s="16">
        <v>2078.11</v>
      </c>
      <c r="G212" s="25" t="s">
        <v>63</v>
      </c>
    </row>
    <row r="213" spans="1:7">
      <c r="A213" s="14" t="s">
        <v>542</v>
      </c>
      <c r="B213" s="14" t="s">
        <v>47</v>
      </c>
      <c r="C213" s="14">
        <v>1066</v>
      </c>
      <c r="D213" s="15">
        <v>43090</v>
      </c>
      <c r="E213" s="14">
        <v>1824</v>
      </c>
      <c r="F213" s="16">
        <v>2078.11</v>
      </c>
      <c r="G213" s="25" t="s">
        <v>63</v>
      </c>
    </row>
    <row r="214" spans="1:7">
      <c r="A214" s="14" t="s">
        <v>528</v>
      </c>
      <c r="B214" s="14" t="s">
        <v>529</v>
      </c>
      <c r="C214" s="14">
        <v>1063</v>
      </c>
      <c r="D214" s="15">
        <v>43083</v>
      </c>
      <c r="E214" s="14">
        <v>73958</v>
      </c>
      <c r="F214" s="16">
        <v>7399.16</v>
      </c>
      <c r="G214" s="25" t="s">
        <v>63</v>
      </c>
    </row>
    <row r="215" spans="1:7">
      <c r="A215" s="14" t="s">
        <v>528</v>
      </c>
      <c r="B215" s="14" t="s">
        <v>529</v>
      </c>
      <c r="C215" s="14">
        <v>1064</v>
      </c>
      <c r="D215" s="15">
        <v>43074</v>
      </c>
      <c r="E215" s="14">
        <v>73957</v>
      </c>
      <c r="F215" s="16">
        <v>4568.24</v>
      </c>
      <c r="G215" s="25" t="s">
        <v>63</v>
      </c>
    </row>
    <row r="216" spans="1:7">
      <c r="A216" s="14" t="s">
        <v>531</v>
      </c>
      <c r="B216" s="14" t="s">
        <v>532</v>
      </c>
      <c r="C216" s="14">
        <v>957</v>
      </c>
      <c r="D216" s="15">
        <v>43048</v>
      </c>
      <c r="E216" s="14">
        <v>10805</v>
      </c>
      <c r="F216" s="16">
        <v>4421.53</v>
      </c>
      <c r="G216" s="25" t="s">
        <v>63</v>
      </c>
    </row>
    <row r="217" spans="1:7">
      <c r="A217" s="14" t="s">
        <v>531</v>
      </c>
      <c r="B217" s="14" t="s">
        <v>532</v>
      </c>
      <c r="C217" s="14">
        <v>902</v>
      </c>
      <c r="D217" s="15">
        <v>43018</v>
      </c>
      <c r="E217" s="14">
        <v>10497</v>
      </c>
      <c r="F217" s="16">
        <v>6206.22</v>
      </c>
      <c r="G217" s="25" t="s">
        <v>63</v>
      </c>
    </row>
    <row r="218" spans="1:7">
      <c r="A218" s="14" t="s">
        <v>531</v>
      </c>
      <c r="B218" s="14" t="s">
        <v>532</v>
      </c>
      <c r="C218" s="14">
        <v>958</v>
      </c>
      <c r="D218" s="15">
        <v>43049</v>
      </c>
      <c r="E218" s="14">
        <v>10822</v>
      </c>
      <c r="F218" s="16">
        <v>6206.22</v>
      </c>
      <c r="G218" s="25" t="s">
        <v>63</v>
      </c>
    </row>
    <row r="219" spans="1:7">
      <c r="A219" s="14" t="s">
        <v>531</v>
      </c>
      <c r="B219" s="14" t="s">
        <v>532</v>
      </c>
      <c r="C219" s="14">
        <v>959</v>
      </c>
      <c r="D219" s="15">
        <v>43049</v>
      </c>
      <c r="E219" s="14">
        <v>10821</v>
      </c>
      <c r="F219" s="16">
        <v>1925.46</v>
      </c>
      <c r="G219" s="25" t="s">
        <v>63</v>
      </c>
    </row>
    <row r="220" spans="1:7">
      <c r="A220" s="14" t="s">
        <v>531</v>
      </c>
      <c r="B220" s="14" t="s">
        <v>532</v>
      </c>
      <c r="C220" s="14">
        <v>1052</v>
      </c>
      <c r="D220" s="15">
        <v>43070</v>
      </c>
      <c r="E220" s="14">
        <v>11142</v>
      </c>
      <c r="F220" s="16">
        <v>1925.46</v>
      </c>
      <c r="G220" s="25" t="s">
        <v>63</v>
      </c>
    </row>
    <row r="221" spans="1:7">
      <c r="A221" s="14" t="s">
        <v>531</v>
      </c>
      <c r="B221" s="14" t="s">
        <v>532</v>
      </c>
      <c r="C221" s="14">
        <v>1050</v>
      </c>
      <c r="D221" s="15">
        <v>43070</v>
      </c>
      <c r="E221" s="14">
        <v>11143</v>
      </c>
      <c r="F221" s="16">
        <v>6206.22</v>
      </c>
      <c r="G221" s="25" t="s">
        <v>63</v>
      </c>
    </row>
    <row r="222" spans="1:7">
      <c r="A222" s="14" t="s">
        <v>531</v>
      </c>
      <c r="B222" s="14" t="s">
        <v>532</v>
      </c>
      <c r="C222" s="14">
        <v>827</v>
      </c>
      <c r="D222" s="15">
        <v>43008</v>
      </c>
      <c r="E222" s="14">
        <v>10135</v>
      </c>
      <c r="F222" s="16">
        <v>6206.22</v>
      </c>
      <c r="G222" s="25" t="s">
        <v>63</v>
      </c>
    </row>
    <row r="223" spans="1:7">
      <c r="A223" s="14" t="s">
        <v>686</v>
      </c>
      <c r="B223" s="22" t="s">
        <v>687</v>
      </c>
      <c r="C223" s="14">
        <v>999</v>
      </c>
      <c r="D223" s="15">
        <v>43053</v>
      </c>
      <c r="E223" s="14">
        <v>13919</v>
      </c>
      <c r="F223" s="16">
        <v>3485.12</v>
      </c>
      <c r="G223" s="25" t="s">
        <v>63</v>
      </c>
    </row>
    <row r="224" spans="1:7">
      <c r="A224" s="14" t="s">
        <v>553</v>
      </c>
      <c r="B224" s="14" t="s">
        <v>222</v>
      </c>
      <c r="C224" s="14">
        <v>1042</v>
      </c>
      <c r="D224" s="15">
        <v>43055</v>
      </c>
      <c r="E224" s="14">
        <v>2597</v>
      </c>
      <c r="F224" s="16">
        <v>121.25</v>
      </c>
      <c r="G224" s="25" t="s">
        <v>63</v>
      </c>
    </row>
    <row r="225" spans="1:7">
      <c r="A225" s="14" t="s">
        <v>553</v>
      </c>
      <c r="B225" s="14" t="s">
        <v>222</v>
      </c>
      <c r="C225" s="14">
        <v>1087</v>
      </c>
      <c r="D225" s="15">
        <v>43084</v>
      </c>
      <c r="E225" s="14">
        <v>2684</v>
      </c>
      <c r="F225" s="16">
        <v>1023.35</v>
      </c>
      <c r="G225" s="25" t="s">
        <v>63</v>
      </c>
    </row>
    <row r="226" spans="1:7">
      <c r="A226" s="14" t="s">
        <v>465</v>
      </c>
      <c r="B226" s="14">
        <v>110245</v>
      </c>
      <c r="C226" s="14">
        <v>1071</v>
      </c>
      <c r="D226" s="15">
        <v>43074</v>
      </c>
      <c r="E226" s="14">
        <v>799520</v>
      </c>
      <c r="F226" s="16">
        <v>2048.48</v>
      </c>
      <c r="G226" s="25" t="s">
        <v>63</v>
      </c>
    </row>
    <row r="227" spans="1:7">
      <c r="A227" s="14" t="s">
        <v>465</v>
      </c>
      <c r="B227" s="14">
        <v>110245</v>
      </c>
      <c r="C227" s="14">
        <v>1001</v>
      </c>
      <c r="D227" s="15">
        <v>43047</v>
      </c>
      <c r="E227" s="14">
        <v>796774</v>
      </c>
      <c r="F227" s="16">
        <v>2907.52</v>
      </c>
      <c r="G227" s="25" t="s">
        <v>63</v>
      </c>
    </row>
    <row r="228" spans="1:7">
      <c r="A228" s="14" t="s">
        <v>604</v>
      </c>
      <c r="B228" s="14" t="s">
        <v>238</v>
      </c>
      <c r="C228" s="14">
        <v>1065</v>
      </c>
      <c r="D228" s="15">
        <v>43070</v>
      </c>
      <c r="E228" s="14">
        <v>26221451</v>
      </c>
      <c r="F228" s="16">
        <v>250</v>
      </c>
      <c r="G228" s="25" t="s">
        <v>63</v>
      </c>
    </row>
    <row r="229" spans="1:7">
      <c r="A229" s="14" t="s">
        <v>634</v>
      </c>
      <c r="B229" s="14" t="s">
        <v>635</v>
      </c>
      <c r="C229" s="14">
        <v>1044</v>
      </c>
      <c r="D229" s="15">
        <v>43073</v>
      </c>
      <c r="E229" s="14" t="s">
        <v>636</v>
      </c>
      <c r="F229" s="16">
        <v>1527.13</v>
      </c>
      <c r="G229" s="25" t="s">
        <v>63</v>
      </c>
    </row>
    <row r="230" spans="1:7">
      <c r="A230" s="14" t="s">
        <v>632</v>
      </c>
      <c r="B230" s="14" t="s">
        <v>633</v>
      </c>
      <c r="C230" s="14">
        <v>1058</v>
      </c>
      <c r="D230" s="15">
        <v>43070</v>
      </c>
      <c r="E230" s="14">
        <v>215</v>
      </c>
      <c r="F230" s="16">
        <v>4208.7299999999996</v>
      </c>
      <c r="G230" s="25" t="s">
        <v>63</v>
      </c>
    </row>
    <row r="231" spans="1:7">
      <c r="A231" s="14" t="s">
        <v>632</v>
      </c>
      <c r="B231" s="14" t="s">
        <v>633</v>
      </c>
      <c r="C231" s="14">
        <v>1059</v>
      </c>
      <c r="D231" s="15">
        <v>43070</v>
      </c>
      <c r="E231" s="14">
        <v>216</v>
      </c>
      <c r="F231" s="16">
        <v>687.41</v>
      </c>
      <c r="G231" s="25" t="s">
        <v>63</v>
      </c>
    </row>
    <row r="232" spans="1:7">
      <c r="A232" s="14" t="s">
        <v>632</v>
      </c>
      <c r="B232" s="14" t="s">
        <v>633</v>
      </c>
      <c r="C232" s="14">
        <v>1061</v>
      </c>
      <c r="D232" s="15">
        <v>43070</v>
      </c>
      <c r="E232" s="14">
        <v>218</v>
      </c>
      <c r="F232" s="16">
        <v>577.98</v>
      </c>
      <c r="G232" s="25" t="s">
        <v>63</v>
      </c>
    </row>
    <row r="233" spans="1:7">
      <c r="A233" s="14" t="s">
        <v>637</v>
      </c>
      <c r="B233" s="14" t="s">
        <v>638</v>
      </c>
      <c r="C233" s="14">
        <v>1086</v>
      </c>
      <c r="D233" s="15">
        <v>43068</v>
      </c>
      <c r="E233" s="14">
        <v>78</v>
      </c>
      <c r="F233" s="16">
        <v>800</v>
      </c>
      <c r="G233" s="25" t="s">
        <v>63</v>
      </c>
    </row>
    <row r="234" spans="1:7">
      <c r="A234" s="14" t="s">
        <v>643</v>
      </c>
      <c r="B234" s="14" t="s">
        <v>43</v>
      </c>
      <c r="C234" s="14">
        <v>955</v>
      </c>
      <c r="D234" s="15">
        <v>43025</v>
      </c>
      <c r="E234" s="14">
        <v>729</v>
      </c>
      <c r="F234" s="16">
        <v>1059.71</v>
      </c>
      <c r="G234" s="25" t="s">
        <v>63</v>
      </c>
    </row>
    <row r="235" spans="1:7">
      <c r="A235" s="14" t="s">
        <v>646</v>
      </c>
      <c r="B235" s="14" t="s">
        <v>647</v>
      </c>
      <c r="C235" s="14">
        <v>1038</v>
      </c>
      <c r="D235" s="15">
        <v>43056</v>
      </c>
      <c r="E235" s="14">
        <v>195</v>
      </c>
      <c r="F235" s="16">
        <v>2944.9</v>
      </c>
      <c r="G235" s="25" t="s">
        <v>63</v>
      </c>
    </row>
    <row r="236" spans="1:7">
      <c r="A236" s="14" t="s">
        <v>668</v>
      </c>
      <c r="B236" s="14" t="s">
        <v>669</v>
      </c>
      <c r="C236" s="14">
        <v>910</v>
      </c>
      <c r="D236" s="15">
        <v>43025</v>
      </c>
      <c r="E236" s="14">
        <v>2923</v>
      </c>
      <c r="F236" s="16">
        <v>1206.6400000000001</v>
      </c>
      <c r="G236" s="25" t="s">
        <v>63</v>
      </c>
    </row>
    <row r="237" spans="1:7">
      <c r="A237" s="14" t="s">
        <v>473</v>
      </c>
      <c r="B237" s="14" t="s">
        <v>56</v>
      </c>
      <c r="C237" s="14">
        <v>1040</v>
      </c>
      <c r="D237" s="15">
        <v>43062</v>
      </c>
      <c r="E237" s="14">
        <v>2178221</v>
      </c>
      <c r="F237" s="16">
        <v>935.45</v>
      </c>
      <c r="G237" s="25" t="s">
        <v>63</v>
      </c>
    </row>
    <row r="238" spans="1:7">
      <c r="A238" s="14" t="s">
        <v>478</v>
      </c>
      <c r="B238" s="14" t="s">
        <v>16</v>
      </c>
      <c r="C238" s="14">
        <v>1021</v>
      </c>
      <c r="D238" s="15">
        <v>43056</v>
      </c>
      <c r="E238" s="14">
        <v>9252</v>
      </c>
      <c r="F238" s="16">
        <v>9088.58</v>
      </c>
      <c r="G238" s="25" t="s">
        <v>63</v>
      </c>
    </row>
    <row r="239" spans="1:7">
      <c r="A239" s="14" t="s">
        <v>670</v>
      </c>
      <c r="B239" s="14" t="s">
        <v>76</v>
      </c>
      <c r="C239" s="14">
        <v>1055</v>
      </c>
      <c r="D239" s="15">
        <v>43067</v>
      </c>
      <c r="E239" s="14">
        <v>4837</v>
      </c>
      <c r="F239" s="16">
        <v>151.4</v>
      </c>
      <c r="G239" s="25" t="s">
        <v>63</v>
      </c>
    </row>
    <row r="240" spans="1:7">
      <c r="A240" s="14" t="s">
        <v>671</v>
      </c>
      <c r="B240" s="14" t="s">
        <v>672</v>
      </c>
      <c r="C240" s="14">
        <v>1090</v>
      </c>
      <c r="D240" s="15">
        <v>43081</v>
      </c>
      <c r="E240" s="14">
        <v>1467</v>
      </c>
      <c r="F240" s="16">
        <v>1170</v>
      </c>
      <c r="G240" s="25" t="s">
        <v>63</v>
      </c>
    </row>
    <row r="241" spans="1:7">
      <c r="A241" s="14" t="s">
        <v>671</v>
      </c>
      <c r="B241" s="14" t="s">
        <v>672</v>
      </c>
      <c r="C241" s="14">
        <v>1090</v>
      </c>
      <c r="D241" s="15">
        <v>43081</v>
      </c>
      <c r="E241" s="14">
        <v>1468</v>
      </c>
      <c r="F241" s="16">
        <v>1265.07</v>
      </c>
      <c r="G241" s="25" t="s">
        <v>63</v>
      </c>
    </row>
    <row r="242" spans="1:7">
      <c r="A242" s="14" t="s">
        <v>671</v>
      </c>
      <c r="B242" s="14" t="s">
        <v>672</v>
      </c>
      <c r="C242" s="14">
        <v>1090</v>
      </c>
      <c r="D242" s="15">
        <v>43081</v>
      </c>
      <c r="E242" s="14">
        <v>1469</v>
      </c>
      <c r="F242" s="16">
        <v>1280</v>
      </c>
      <c r="G242" s="25" t="s">
        <v>63</v>
      </c>
    </row>
    <row r="243" spans="1:7">
      <c r="A243" s="14" t="s">
        <v>671</v>
      </c>
      <c r="B243" s="14" t="s">
        <v>672</v>
      </c>
      <c r="C243" s="14">
        <v>1090</v>
      </c>
      <c r="D243" s="15">
        <v>43081</v>
      </c>
      <c r="E243" s="14">
        <v>1470</v>
      </c>
      <c r="F243" s="16">
        <v>195</v>
      </c>
      <c r="G243" s="25" t="s">
        <v>63</v>
      </c>
    </row>
    <row r="244" spans="1:7">
      <c r="A244" s="14" t="s">
        <v>674</v>
      </c>
      <c r="B244" s="14" t="s">
        <v>673</v>
      </c>
      <c r="C244" s="14">
        <v>1074</v>
      </c>
      <c r="D244" s="15">
        <v>43068</v>
      </c>
      <c r="E244" s="14">
        <v>14364</v>
      </c>
      <c r="F244" s="16">
        <v>95.19</v>
      </c>
      <c r="G244" s="25" t="s">
        <v>63</v>
      </c>
    </row>
    <row r="245" spans="1:7">
      <c r="A245" s="14" t="s">
        <v>674</v>
      </c>
      <c r="B245" s="14" t="s">
        <v>673</v>
      </c>
      <c r="C245" s="14">
        <v>1075</v>
      </c>
      <c r="D245" s="15">
        <v>43068</v>
      </c>
      <c r="E245" s="14">
        <v>15257</v>
      </c>
      <c r="F245" s="16">
        <v>192.3</v>
      </c>
      <c r="G245" s="25" t="s">
        <v>63</v>
      </c>
    </row>
    <row r="246" spans="1:7">
      <c r="A246" s="14" t="s">
        <v>674</v>
      </c>
      <c r="B246" s="14" t="s">
        <v>673</v>
      </c>
      <c r="C246" s="14">
        <v>1076</v>
      </c>
      <c r="D246" s="15">
        <v>43068</v>
      </c>
      <c r="E246" s="14">
        <v>15256</v>
      </c>
      <c r="F246" s="16">
        <v>548.05999999999995</v>
      </c>
      <c r="G246" s="25" t="s">
        <v>63</v>
      </c>
    </row>
    <row r="247" spans="1:7">
      <c r="A247" s="14" t="s">
        <v>674</v>
      </c>
      <c r="B247" s="14" t="s">
        <v>673</v>
      </c>
      <c r="C247" s="14">
        <v>1077</v>
      </c>
      <c r="D247" s="15">
        <v>43068</v>
      </c>
      <c r="E247" s="14">
        <v>15245</v>
      </c>
      <c r="F247" s="16">
        <v>221.15</v>
      </c>
      <c r="G247" s="25" t="s">
        <v>63</v>
      </c>
    </row>
    <row r="248" spans="1:7">
      <c r="A248" s="14" t="s">
        <v>674</v>
      </c>
      <c r="B248" s="14" t="s">
        <v>673</v>
      </c>
      <c r="C248" s="14">
        <v>1078</v>
      </c>
      <c r="D248" s="15">
        <v>43068</v>
      </c>
      <c r="E248" s="14">
        <v>15246</v>
      </c>
      <c r="F248" s="16">
        <v>466.33</v>
      </c>
      <c r="G248" s="25" t="s">
        <v>63</v>
      </c>
    </row>
    <row r="249" spans="1:7">
      <c r="A249" s="14" t="s">
        <v>674</v>
      </c>
      <c r="B249" s="14" t="s">
        <v>673</v>
      </c>
      <c r="C249" s="14">
        <v>1079</v>
      </c>
      <c r="D249" s="15">
        <v>43068</v>
      </c>
      <c r="E249" s="14">
        <v>15248</v>
      </c>
      <c r="F249" s="16">
        <v>104.81</v>
      </c>
      <c r="G249" s="25" t="s">
        <v>63</v>
      </c>
    </row>
    <row r="250" spans="1:7">
      <c r="A250" s="14" t="s">
        <v>674</v>
      </c>
      <c r="B250" s="14" t="s">
        <v>673</v>
      </c>
      <c r="C250" s="14">
        <v>1080</v>
      </c>
      <c r="D250" s="15">
        <v>43068</v>
      </c>
      <c r="E250" s="14">
        <v>15249</v>
      </c>
      <c r="F250" s="16">
        <v>335.57</v>
      </c>
      <c r="G250" s="25" t="s">
        <v>63</v>
      </c>
    </row>
    <row r="251" spans="1:7">
      <c r="A251" s="14" t="s">
        <v>674</v>
      </c>
      <c r="B251" s="14" t="s">
        <v>673</v>
      </c>
      <c r="C251" s="14">
        <v>1081</v>
      </c>
      <c r="D251" s="15">
        <v>43068</v>
      </c>
      <c r="E251" s="14">
        <v>15251</v>
      </c>
      <c r="F251" s="16">
        <v>548.05999999999995</v>
      </c>
      <c r="G251" s="25" t="s">
        <v>63</v>
      </c>
    </row>
    <row r="252" spans="1:7">
      <c r="A252" s="14" t="s">
        <v>674</v>
      </c>
      <c r="B252" s="14" t="s">
        <v>673</v>
      </c>
      <c r="C252" s="14">
        <v>1082</v>
      </c>
      <c r="D252" s="15">
        <v>43068</v>
      </c>
      <c r="E252" s="14">
        <v>15252</v>
      </c>
      <c r="F252" s="16">
        <v>182.69</v>
      </c>
      <c r="G252" s="25" t="s">
        <v>63</v>
      </c>
    </row>
    <row r="253" spans="1:7">
      <c r="A253" s="14" t="s">
        <v>674</v>
      </c>
      <c r="B253" s="14" t="s">
        <v>673</v>
      </c>
      <c r="C253" s="14">
        <v>1083</v>
      </c>
      <c r="D253" s="15">
        <v>43068</v>
      </c>
      <c r="E253" s="14">
        <v>15253</v>
      </c>
      <c r="F253" s="16">
        <v>365.37</v>
      </c>
      <c r="G253" s="25" t="s">
        <v>63</v>
      </c>
    </row>
    <row r="254" spans="1:7">
      <c r="A254" s="14" t="s">
        <v>674</v>
      </c>
      <c r="B254" s="14" t="s">
        <v>673</v>
      </c>
      <c r="C254" s="14">
        <v>1084</v>
      </c>
      <c r="D254" s="15">
        <v>43068</v>
      </c>
      <c r="E254" s="14">
        <v>15254</v>
      </c>
      <c r="F254" s="16">
        <v>365.37</v>
      </c>
      <c r="G254" s="25" t="s">
        <v>63</v>
      </c>
    </row>
    <row r="255" spans="1:7">
      <c r="A255" s="14" t="s">
        <v>674</v>
      </c>
      <c r="B255" s="14" t="s">
        <v>673</v>
      </c>
      <c r="C255" s="14">
        <v>1085</v>
      </c>
      <c r="D255" s="15">
        <v>43068</v>
      </c>
      <c r="E255" s="14">
        <v>15255</v>
      </c>
      <c r="F255" s="16">
        <v>365.37</v>
      </c>
      <c r="G255" s="25" t="s">
        <v>63</v>
      </c>
    </row>
    <row r="256" spans="1:7">
      <c r="A256" s="14" t="s">
        <v>684</v>
      </c>
      <c r="B256" s="14" t="s">
        <v>685</v>
      </c>
      <c r="C256" s="14">
        <v>1094</v>
      </c>
      <c r="D256" s="15">
        <v>43080</v>
      </c>
      <c r="E256" s="14">
        <v>545</v>
      </c>
      <c r="F256" s="16">
        <v>2605.8200000000002</v>
      </c>
      <c r="G256" s="25" t="s">
        <v>63</v>
      </c>
    </row>
    <row r="257" spans="1:7">
      <c r="A257" s="14" t="s">
        <v>476</v>
      </c>
      <c r="B257" s="14" t="s">
        <v>690</v>
      </c>
      <c r="C257" s="14">
        <v>1139</v>
      </c>
      <c r="D257" s="15">
        <v>43089</v>
      </c>
      <c r="E257" s="14">
        <v>371217</v>
      </c>
      <c r="F257" s="16">
        <v>213.26</v>
      </c>
      <c r="G257" s="25" t="s">
        <v>63</v>
      </c>
    </row>
    <row r="258" spans="1:7">
      <c r="A258" s="14"/>
      <c r="B258" s="14"/>
      <c r="C258" s="14"/>
      <c r="D258" s="15"/>
      <c r="E258" s="14"/>
      <c r="F258" s="16"/>
      <c r="G258" s="25"/>
    </row>
    <row r="259" spans="1:7">
      <c r="A259"/>
      <c r="B259"/>
      <c r="C259"/>
      <c r="D259"/>
      <c r="E259"/>
      <c r="F259"/>
      <c r="G259"/>
    </row>
    <row r="260" spans="1:7" ht="15.75">
      <c r="A260" s="58" t="s">
        <v>679</v>
      </c>
      <c r="B260" s="59"/>
      <c r="C260" s="59"/>
      <c r="D260" s="59"/>
      <c r="E260" s="59"/>
      <c r="F260" s="59"/>
      <c r="G260" s="60"/>
    </row>
    <row r="261" spans="1:7" ht="25.5">
      <c r="A261" s="3" t="s">
        <v>0</v>
      </c>
      <c r="B261" s="3" t="s">
        <v>1</v>
      </c>
      <c r="C261" s="3" t="s">
        <v>2</v>
      </c>
      <c r="D261" s="3" t="s">
        <v>3</v>
      </c>
      <c r="E261" s="3" t="s">
        <v>4</v>
      </c>
      <c r="F261" s="9" t="s">
        <v>5</v>
      </c>
      <c r="G261" s="4" t="s">
        <v>6</v>
      </c>
    </row>
    <row r="262" spans="1:7">
      <c r="A262" s="14" t="s">
        <v>531</v>
      </c>
      <c r="B262" s="14" t="s">
        <v>532</v>
      </c>
      <c r="C262" s="14">
        <v>1067</v>
      </c>
      <c r="D262" s="15">
        <v>43070</v>
      </c>
      <c r="E262" s="14">
        <v>11145</v>
      </c>
      <c r="F262" s="16">
        <f>44005.51-26774.55</f>
        <v>17230.960000000003</v>
      </c>
      <c r="G262" s="25" t="s">
        <v>63</v>
      </c>
    </row>
    <row r="263" spans="1:7">
      <c r="A263" s="14" t="s">
        <v>531</v>
      </c>
      <c r="B263" s="14" t="s">
        <v>532</v>
      </c>
      <c r="C263" s="14">
        <v>1049</v>
      </c>
      <c r="D263" s="15">
        <v>43073</v>
      </c>
      <c r="E263" s="14">
        <v>11144</v>
      </c>
      <c r="F263" s="16">
        <v>22994.1</v>
      </c>
      <c r="G263" s="25" t="s">
        <v>63</v>
      </c>
    </row>
    <row r="267" spans="1:7" ht="15.75">
      <c r="A267" s="58" t="s">
        <v>378</v>
      </c>
      <c r="B267" s="59"/>
      <c r="C267" s="59"/>
      <c r="D267" s="59"/>
      <c r="E267" s="59"/>
      <c r="F267" s="59"/>
      <c r="G267" s="60"/>
    </row>
    <row r="268" spans="1:7" ht="25.5">
      <c r="A268" s="3" t="s">
        <v>0</v>
      </c>
      <c r="B268" s="3" t="s">
        <v>1</v>
      </c>
      <c r="C268" s="3" t="s">
        <v>2</v>
      </c>
      <c r="D268" s="3" t="s">
        <v>3</v>
      </c>
      <c r="E268" s="3" t="s">
        <v>4</v>
      </c>
      <c r="F268" s="9" t="s">
        <v>5</v>
      </c>
      <c r="G268" s="4" t="s">
        <v>6</v>
      </c>
    </row>
    <row r="269" spans="1:7">
      <c r="A269" s="14" t="s">
        <v>463</v>
      </c>
      <c r="B269" s="14" t="s">
        <v>666</v>
      </c>
      <c r="C269" s="14">
        <v>1072</v>
      </c>
      <c r="D269" s="15">
        <v>43069</v>
      </c>
      <c r="E269" s="18" t="s">
        <v>667</v>
      </c>
      <c r="F269" s="16">
        <v>665.09</v>
      </c>
      <c r="G269" s="25" t="s">
        <v>63</v>
      </c>
    </row>
    <row r="270" spans="1:7">
      <c r="A270" s="14" t="s">
        <v>463</v>
      </c>
      <c r="B270" s="14" t="s">
        <v>666</v>
      </c>
      <c r="C270" s="14">
        <v>1140</v>
      </c>
      <c r="D270" s="15">
        <v>43089</v>
      </c>
      <c r="E270" s="18" t="s">
        <v>683</v>
      </c>
      <c r="F270" s="16">
        <v>707.8</v>
      </c>
      <c r="G270" s="25" t="s">
        <v>63</v>
      </c>
    </row>
    <row r="271" spans="1:7">
      <c r="A271" s="14"/>
      <c r="B271" s="14"/>
      <c r="C271" s="14"/>
      <c r="D271" s="15"/>
      <c r="E271" s="18"/>
      <c r="F271" s="16"/>
      <c r="G271" s="25"/>
    </row>
    <row r="273" spans="1:7" ht="15.75">
      <c r="A273" s="58" t="s">
        <v>250</v>
      </c>
      <c r="B273" s="59"/>
      <c r="C273" s="59"/>
      <c r="D273" s="59"/>
      <c r="E273" s="59"/>
      <c r="F273" s="59"/>
      <c r="G273" s="60"/>
    </row>
    <row r="274" spans="1:7" ht="25.5">
      <c r="A274" s="3" t="s">
        <v>0</v>
      </c>
      <c r="B274" s="3" t="s">
        <v>1</v>
      </c>
      <c r="C274" s="3" t="s">
        <v>2</v>
      </c>
      <c r="D274" s="3" t="s">
        <v>3</v>
      </c>
      <c r="E274" s="3" t="s">
        <v>4</v>
      </c>
      <c r="F274" s="9" t="s">
        <v>5</v>
      </c>
      <c r="G274" s="4" t="s">
        <v>6</v>
      </c>
    </row>
    <row r="275" spans="1:7">
      <c r="A275" s="14"/>
      <c r="B275" s="14" t="s">
        <v>294</v>
      </c>
      <c r="C275" s="14"/>
      <c r="D275" s="14"/>
      <c r="E275" s="14"/>
      <c r="F275" s="16"/>
      <c r="G275" s="25"/>
    </row>
    <row r="276" spans="1:7">
      <c r="A276" s="14"/>
      <c r="B276" s="14"/>
      <c r="C276" s="14"/>
      <c r="D276" s="14"/>
      <c r="E276" s="14"/>
      <c r="F276" s="16"/>
      <c r="G276" s="25"/>
    </row>
    <row r="277" spans="1:7">
      <c r="B277" s="2" t="s">
        <v>233</v>
      </c>
    </row>
    <row r="278" spans="1:7" ht="15.75">
      <c r="A278" s="58" t="s">
        <v>677</v>
      </c>
      <c r="B278" s="59"/>
      <c r="C278" s="59"/>
      <c r="D278" s="59"/>
      <c r="E278" s="59"/>
      <c r="F278" s="59"/>
      <c r="G278" s="60"/>
    </row>
    <row r="279" spans="1:7" ht="25.5">
      <c r="A279" s="3" t="s">
        <v>0</v>
      </c>
      <c r="B279" s="3" t="s">
        <v>1</v>
      </c>
      <c r="C279" s="3" t="s">
        <v>2</v>
      </c>
      <c r="D279" s="3" t="s">
        <v>3</v>
      </c>
      <c r="E279" s="3" t="s">
        <v>4</v>
      </c>
      <c r="F279" s="9" t="s">
        <v>5</v>
      </c>
      <c r="G279" s="4" t="s">
        <v>6</v>
      </c>
    </row>
    <row r="280" spans="1:7">
      <c r="A280" s="14" t="s">
        <v>678</v>
      </c>
      <c r="B280" s="14" t="s">
        <v>297</v>
      </c>
      <c r="C280" s="14">
        <v>1003</v>
      </c>
      <c r="D280" s="15">
        <v>43011</v>
      </c>
      <c r="E280" s="14">
        <v>30</v>
      </c>
      <c r="F280" s="16">
        <v>103602.28</v>
      </c>
      <c r="G280" s="25" t="s">
        <v>63</v>
      </c>
    </row>
    <row r="281" spans="1:7">
      <c r="A281" s="14" t="s">
        <v>678</v>
      </c>
      <c r="B281" s="14" t="s">
        <v>297</v>
      </c>
      <c r="C281" s="14">
        <v>1002</v>
      </c>
      <c r="D281" s="15">
        <v>42912</v>
      </c>
      <c r="E281" s="14">
        <v>23</v>
      </c>
      <c r="F281" s="16">
        <v>240413.35</v>
      </c>
      <c r="G281" s="25" t="s">
        <v>63</v>
      </c>
    </row>
    <row r="283" spans="1:7">
      <c r="B283" s="2" t="s">
        <v>233</v>
      </c>
    </row>
    <row r="284" spans="1:7" ht="15.75">
      <c r="A284" s="58" t="s">
        <v>199</v>
      </c>
      <c r="B284" s="59"/>
      <c r="C284" s="59"/>
      <c r="D284" s="59"/>
      <c r="E284" s="59"/>
      <c r="F284" s="59"/>
      <c r="G284" s="60"/>
    </row>
    <row r="285" spans="1:7" ht="25.5">
      <c r="A285" s="3" t="s">
        <v>0</v>
      </c>
      <c r="B285" s="3" t="s">
        <v>1</v>
      </c>
      <c r="C285" s="3" t="s">
        <v>2</v>
      </c>
      <c r="D285" s="3" t="s">
        <v>3</v>
      </c>
      <c r="E285" s="3" t="s">
        <v>4</v>
      </c>
      <c r="F285" s="9" t="s">
        <v>5</v>
      </c>
      <c r="G285" s="4" t="s">
        <v>6</v>
      </c>
    </row>
    <row r="286" spans="1:7">
      <c r="A286" s="14"/>
      <c r="B286" s="14"/>
      <c r="C286" s="14"/>
      <c r="D286" s="15"/>
      <c r="E286" s="22"/>
      <c r="F286" s="16"/>
      <c r="G286" s="25"/>
    </row>
    <row r="287" spans="1:7">
      <c r="A287" s="14"/>
      <c r="B287" s="14"/>
      <c r="C287" s="14"/>
      <c r="D287" s="15"/>
      <c r="E287" s="18"/>
      <c r="F287" s="16"/>
      <c r="G287" s="25"/>
    </row>
    <row r="289" spans="1:7" ht="15.75">
      <c r="A289" s="58" t="s">
        <v>198</v>
      </c>
      <c r="B289" s="59"/>
      <c r="C289" s="59"/>
      <c r="D289" s="59"/>
      <c r="E289" s="59"/>
      <c r="F289" s="59"/>
      <c r="G289" s="60"/>
    </row>
    <row r="290" spans="1:7" ht="25.5">
      <c r="A290" s="3" t="s">
        <v>0</v>
      </c>
      <c r="B290" s="3" t="s">
        <v>1</v>
      </c>
      <c r="C290" s="3" t="s">
        <v>2</v>
      </c>
      <c r="D290" s="3" t="s">
        <v>3</v>
      </c>
      <c r="E290" s="3" t="s">
        <v>4</v>
      </c>
      <c r="F290" s="9" t="s">
        <v>5</v>
      </c>
      <c r="G290" s="4" t="s">
        <v>6</v>
      </c>
    </row>
    <row r="291" spans="1:7">
      <c r="A291" s="14"/>
      <c r="B291" s="14"/>
      <c r="C291" s="14"/>
      <c r="D291" s="15"/>
      <c r="E291" s="14"/>
      <c r="F291" s="31"/>
      <c r="G291" s="25"/>
    </row>
    <row r="294" spans="1:7" ht="15.75">
      <c r="A294" s="58" t="s">
        <v>326</v>
      </c>
      <c r="B294" s="59"/>
      <c r="C294" s="59"/>
      <c r="D294" s="59"/>
      <c r="E294" s="59"/>
      <c r="F294" s="59"/>
      <c r="G294" s="60"/>
    </row>
    <row r="295" spans="1:7" ht="25.5">
      <c r="A295" s="3" t="s">
        <v>0</v>
      </c>
      <c r="B295" s="3" t="s">
        <v>1</v>
      </c>
      <c r="C295" s="3" t="s">
        <v>2</v>
      </c>
      <c r="D295" s="3" t="s">
        <v>3</v>
      </c>
      <c r="E295" s="3" t="s">
        <v>4</v>
      </c>
      <c r="F295" s="9" t="s">
        <v>5</v>
      </c>
      <c r="G295" s="4" t="s">
        <v>6</v>
      </c>
    </row>
    <row r="296" spans="1:7">
      <c r="A296" s="14"/>
      <c r="B296" s="14"/>
      <c r="C296" s="14"/>
      <c r="D296" s="14"/>
      <c r="E296" s="14"/>
      <c r="F296" s="16"/>
      <c r="G296" s="25" t="s">
        <v>233</v>
      </c>
    </row>
    <row r="297" spans="1:7">
      <c r="A297" s="14"/>
      <c r="B297" s="14"/>
      <c r="C297" s="14"/>
      <c r="D297" s="14"/>
      <c r="E297" s="14"/>
      <c r="F297" s="16"/>
      <c r="G297" s="25" t="s">
        <v>233</v>
      </c>
    </row>
    <row r="299" spans="1:7" ht="15.75">
      <c r="A299" s="58" t="s">
        <v>560</v>
      </c>
      <c r="B299" s="59"/>
      <c r="C299" s="59"/>
      <c r="D299" s="59"/>
      <c r="E299" s="59"/>
      <c r="F299" s="59"/>
      <c r="G299" s="60"/>
    </row>
    <row r="300" spans="1:7" ht="25.5">
      <c r="A300" s="3" t="s">
        <v>0</v>
      </c>
      <c r="B300" s="3" t="s">
        <v>1</v>
      </c>
      <c r="C300" s="3" t="s">
        <v>2</v>
      </c>
      <c r="D300" s="3" t="s">
        <v>3</v>
      </c>
      <c r="E300" s="3" t="s">
        <v>4</v>
      </c>
      <c r="F300" s="9" t="s">
        <v>5</v>
      </c>
      <c r="G300" s="4" t="s">
        <v>6</v>
      </c>
    </row>
    <row r="301" spans="1:7">
      <c r="A301" s="14" t="s">
        <v>641</v>
      </c>
      <c r="B301" s="14" t="s">
        <v>642</v>
      </c>
      <c r="C301" s="14">
        <v>1045</v>
      </c>
      <c r="D301" s="15">
        <v>43056</v>
      </c>
      <c r="E301" s="14">
        <v>12209</v>
      </c>
      <c r="F301" s="16">
        <v>801</v>
      </c>
      <c r="G301" s="25" t="s">
        <v>63</v>
      </c>
    </row>
    <row r="302" spans="1:7">
      <c r="A302" s="14" t="s">
        <v>703</v>
      </c>
      <c r="B302" s="14" t="s">
        <v>704</v>
      </c>
      <c r="C302" s="14">
        <v>1168</v>
      </c>
      <c r="D302" s="15">
        <v>43090</v>
      </c>
      <c r="E302" s="14">
        <v>12382</v>
      </c>
      <c r="F302" s="16">
        <v>1068</v>
      </c>
      <c r="G302" s="25" t="s">
        <v>63</v>
      </c>
    </row>
    <row r="303" spans="1:7">
      <c r="A303" s="14" t="s">
        <v>705</v>
      </c>
      <c r="B303" s="14" t="s">
        <v>706</v>
      </c>
      <c r="C303" s="14">
        <v>1166</v>
      </c>
      <c r="D303" s="15">
        <v>43077</v>
      </c>
      <c r="E303" s="14">
        <v>12311</v>
      </c>
      <c r="F303" s="16">
        <v>373.8</v>
      </c>
      <c r="G303" s="25" t="s">
        <v>63</v>
      </c>
    </row>
    <row r="304" spans="1:7">
      <c r="A304" s="14" t="s">
        <v>707</v>
      </c>
      <c r="B304" s="14" t="s">
        <v>708</v>
      </c>
      <c r="C304" s="14">
        <v>1167</v>
      </c>
      <c r="D304" s="15">
        <v>43077</v>
      </c>
      <c r="E304" s="14">
        <v>12312</v>
      </c>
      <c r="F304" s="16">
        <v>373.8</v>
      </c>
      <c r="G304" s="25" t="s">
        <v>63</v>
      </c>
    </row>
  </sheetData>
  <mergeCells count="19">
    <mergeCell ref="A158:G158"/>
    <mergeCell ref="A152:G152"/>
    <mergeCell ref="A1:G1"/>
    <mergeCell ref="A3:G3"/>
    <mergeCell ref="A7:G7"/>
    <mergeCell ref="A36:G36"/>
    <mergeCell ref="A41:G41"/>
    <mergeCell ref="A284:G284"/>
    <mergeCell ref="A289:G289"/>
    <mergeCell ref="A294:G294"/>
    <mergeCell ref="A299:G299"/>
    <mergeCell ref="A174:G174"/>
    <mergeCell ref="A178:G178"/>
    <mergeCell ref="A186:G186"/>
    <mergeCell ref="A204:G204"/>
    <mergeCell ref="A267:G267"/>
    <mergeCell ref="A273:G273"/>
    <mergeCell ref="A278:G278"/>
    <mergeCell ref="A260:G260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ABR17</vt:lpstr>
      <vt:lpstr>MAI17</vt:lpstr>
      <vt:lpstr>JUN17</vt:lpstr>
      <vt:lpstr>JUL17</vt:lpstr>
      <vt:lpstr>AGO17</vt:lpstr>
      <vt:lpstr>SET17</vt:lpstr>
      <vt:lpstr>OUT17</vt:lpstr>
      <vt:lpstr>NOV17</vt:lpstr>
      <vt:lpstr>DEZ17</vt:lpstr>
      <vt:lpstr>JAN18</vt:lpstr>
      <vt:lpstr>FEV18</vt:lpstr>
      <vt:lpstr>MAR18</vt:lpstr>
      <vt:lpstr>ABR18</vt:lpstr>
      <vt:lpstr>MAI18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ricardocabral</dc:creator>
  <cp:lastModifiedBy>edson</cp:lastModifiedBy>
  <cp:lastPrinted>2017-12-04T14:20:04Z</cp:lastPrinted>
  <dcterms:created xsi:type="dcterms:W3CDTF">2017-04-11T13:34:16Z</dcterms:created>
  <dcterms:modified xsi:type="dcterms:W3CDTF">2018-05-17T12:04:15Z</dcterms:modified>
</cp:coreProperties>
</file>